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zdepski\Downloads\"/>
    </mc:Choice>
  </mc:AlternateContent>
  <xr:revisionPtr revIDLastSave="0" documentId="13_ncr:1_{FF3DCAB7-C33A-4A4D-A98B-2452B9965CC4}" xr6:coauthVersionLast="47" xr6:coauthVersionMax="47" xr10:uidLastSave="{00000000-0000-0000-0000-000000000000}"/>
  <bookViews>
    <workbookView xWindow="-120" yWindow="-120" windowWidth="51840" windowHeight="21840" xr2:uid="{EAEEE953-E213-4FDF-9D56-C6959ED7ED3C}"/>
  </bookViews>
  <sheets>
    <sheet name="Übersicht" sheetId="1" r:id="rId1"/>
    <sheet name="Endgeräte" sheetId="10" r:id="rId2"/>
    <sheet name="Peripherie" sheetId="11" r:id="rId3"/>
    <sheet name="Netzwerk" sheetId="12" r:id="rId4"/>
    <sheet name="Infrastruktur" sheetId="13" r:id="rId5"/>
    <sheet name="Rechenzentrum" sheetId="14" r:id="rId6"/>
    <sheet name="Clouddienste" sheetId="15" r:id="rId7"/>
    <sheet name="Wertelisten" sheetId="19" r:id="rId8"/>
    <sheet name="Defaults" sheetId="1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9" i="1"/>
  <c r="D10" i="1"/>
  <c r="E10" i="1"/>
  <c r="F10" i="1"/>
  <c r="D11" i="1"/>
  <c r="E11" i="1" s="1"/>
  <c r="F11" i="1"/>
  <c r="F7" i="1" s="1"/>
  <c r="D12" i="1"/>
  <c r="E12" i="1" s="1"/>
  <c r="D13" i="1"/>
  <c r="E13" i="1"/>
  <c r="D14" i="1"/>
  <c r="E14" i="1" s="1"/>
  <c r="D6" i="15"/>
  <c r="G18" i="15"/>
  <c r="G19" i="15"/>
  <c r="G14" i="15"/>
  <c r="G13" i="15"/>
  <c r="G12" i="15"/>
  <c r="G11" i="15"/>
  <c r="G10" i="15"/>
  <c r="D6" i="11"/>
  <c r="G6" i="15"/>
  <c r="H6" i="12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30" i="10"/>
  <c r="H31" i="10"/>
  <c r="H37" i="10"/>
  <c r="H46" i="10"/>
  <c r="H47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0" i="10"/>
  <c r="H11" i="10"/>
  <c r="H12" i="10"/>
  <c r="D3" i="14"/>
  <c r="D3" i="13"/>
  <c r="G32" i="15"/>
  <c r="G33" i="15"/>
  <c r="G34" i="15"/>
  <c r="G38" i="15"/>
  <c r="G39" i="15"/>
  <c r="G40" i="15"/>
  <c r="G41" i="15"/>
  <c r="G42" i="15"/>
  <c r="G48" i="15"/>
  <c r="G7" i="15"/>
  <c r="G8" i="15"/>
  <c r="F26" i="15"/>
  <c r="F27" i="15"/>
  <c r="G26" i="15" s="1"/>
  <c r="F28" i="15"/>
  <c r="G28" i="15" s="1"/>
  <c r="F29" i="15"/>
  <c r="G29" i="15" s="1"/>
  <c r="F30" i="15"/>
  <c r="G30" i="15" s="1"/>
  <c r="F31" i="15"/>
  <c r="G31" i="15" s="1"/>
  <c r="F32" i="15"/>
  <c r="F33" i="15"/>
  <c r="F34" i="15"/>
  <c r="F35" i="15"/>
  <c r="G35" i="15" s="1"/>
  <c r="F36" i="15"/>
  <c r="G36" i="15" s="1"/>
  <c r="F37" i="15"/>
  <c r="G37" i="15" s="1"/>
  <c r="F38" i="15"/>
  <c r="F39" i="15"/>
  <c r="F40" i="15"/>
  <c r="F41" i="15"/>
  <c r="F42" i="15"/>
  <c r="F43" i="15"/>
  <c r="G43" i="15" s="1"/>
  <c r="F44" i="15"/>
  <c r="G44" i="15" s="1"/>
  <c r="F45" i="15"/>
  <c r="G45" i="15" s="1"/>
  <c r="F46" i="15"/>
  <c r="G46" i="15" s="1"/>
  <c r="F47" i="15"/>
  <c r="G47" i="15" s="1"/>
  <c r="F48" i="15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7" i="13"/>
  <c r="F8" i="13"/>
  <c r="F9" i="13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F16" i="13"/>
  <c r="F17" i="13"/>
  <c r="F18" i="13"/>
  <c r="G18" i="13" s="1"/>
  <c r="F19" i="13"/>
  <c r="G19" i="13" s="1"/>
  <c r="F20" i="13"/>
  <c r="G20" i="13" s="1"/>
  <c r="F21" i="13"/>
  <c r="G21" i="13" s="1"/>
  <c r="F22" i="13"/>
  <c r="G22" i="13" s="1"/>
  <c r="F23" i="13"/>
  <c r="F24" i="13"/>
  <c r="F25" i="13"/>
  <c r="F26" i="13"/>
  <c r="G26" i="13" s="1"/>
  <c r="F27" i="13"/>
  <c r="G27" i="13" s="1"/>
  <c r="F28" i="13"/>
  <c r="G28" i="13" s="1"/>
  <c r="F29" i="13"/>
  <c r="G29" i="13" s="1"/>
  <c r="F30" i="13"/>
  <c r="G30" i="13" s="1"/>
  <c r="F31" i="13"/>
  <c r="F32" i="13"/>
  <c r="F33" i="13"/>
  <c r="F34" i="13"/>
  <c r="G34" i="13" s="1"/>
  <c r="F35" i="13"/>
  <c r="G35" i="13" s="1"/>
  <c r="F36" i="13"/>
  <c r="G36" i="13" s="1"/>
  <c r="F37" i="13"/>
  <c r="G37" i="13" s="1"/>
  <c r="F38" i="13"/>
  <c r="G38" i="13" s="1"/>
  <c r="F39" i="13"/>
  <c r="F40" i="13"/>
  <c r="F41" i="13"/>
  <c r="F42" i="13"/>
  <c r="G42" i="13" s="1"/>
  <c r="F43" i="13"/>
  <c r="G43" i="13" s="1"/>
  <c r="F44" i="13"/>
  <c r="G44" i="13" s="1"/>
  <c r="F45" i="13"/>
  <c r="G45" i="13" s="1"/>
  <c r="F46" i="13"/>
  <c r="G46" i="13" s="1"/>
  <c r="F47" i="13"/>
  <c r="F48" i="13"/>
  <c r="F49" i="13"/>
  <c r="F50" i="13"/>
  <c r="G50" i="13" s="1"/>
  <c r="F51" i="13"/>
  <c r="G51" i="13" s="1"/>
  <c r="F52" i="13"/>
  <c r="G52" i="13" s="1"/>
  <c r="F53" i="13"/>
  <c r="G53" i="13" s="1"/>
  <c r="F54" i="13"/>
  <c r="G54" i="13" s="1"/>
  <c r="F55" i="13"/>
  <c r="F56" i="13"/>
  <c r="F57" i="13"/>
  <c r="F58" i="13"/>
  <c r="G58" i="13" s="1"/>
  <c r="F6" i="13"/>
  <c r="G7" i="13"/>
  <c r="G8" i="13"/>
  <c r="G9" i="13"/>
  <c r="G15" i="13"/>
  <c r="G16" i="13"/>
  <c r="G17" i="13"/>
  <c r="G23" i="13"/>
  <c r="G24" i="13"/>
  <c r="G25" i="13"/>
  <c r="G31" i="13"/>
  <c r="G32" i="13"/>
  <c r="G33" i="13"/>
  <c r="G39" i="13"/>
  <c r="G40" i="13"/>
  <c r="G41" i="13"/>
  <c r="G47" i="13"/>
  <c r="G48" i="13"/>
  <c r="G49" i="13"/>
  <c r="G55" i="13"/>
  <c r="G56" i="13"/>
  <c r="G57" i="13"/>
  <c r="G6" i="13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G51" i="12"/>
  <c r="G52" i="12"/>
  <c r="G53" i="12"/>
  <c r="G54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6" i="12"/>
  <c r="D7" i="12"/>
  <c r="G7" i="12" s="1"/>
  <c r="D8" i="12"/>
  <c r="G8" i="12" s="1"/>
  <c r="D9" i="12"/>
  <c r="D10" i="12"/>
  <c r="D11" i="12"/>
  <c r="G11" i="12" s="1"/>
  <c r="D12" i="12"/>
  <c r="G12" i="12" s="1"/>
  <c r="D13" i="12"/>
  <c r="D14" i="12"/>
  <c r="G14" i="12" s="1"/>
  <c r="D15" i="12"/>
  <c r="G15" i="12" s="1"/>
  <c r="D16" i="12"/>
  <c r="G16" i="12" s="1"/>
  <c r="D17" i="12"/>
  <c r="G17" i="12" s="1"/>
  <c r="D18" i="12"/>
  <c r="D19" i="12"/>
  <c r="D20" i="12"/>
  <c r="G20" i="12" s="1"/>
  <c r="D21" i="12"/>
  <c r="D22" i="12"/>
  <c r="G22" i="12" s="1"/>
  <c r="D23" i="12"/>
  <c r="G23" i="12" s="1"/>
  <c r="D24" i="12"/>
  <c r="G24" i="12" s="1"/>
  <c r="D25" i="12"/>
  <c r="D26" i="12"/>
  <c r="D27" i="12"/>
  <c r="G27" i="12" s="1"/>
  <c r="D28" i="12"/>
  <c r="G28" i="12" s="1"/>
  <c r="D29" i="12"/>
  <c r="D30" i="12"/>
  <c r="G30" i="12" s="1"/>
  <c r="D31" i="12"/>
  <c r="G31" i="12" s="1"/>
  <c r="D32" i="12"/>
  <c r="G32" i="12" s="1"/>
  <c r="D33" i="12"/>
  <c r="G33" i="12" s="1"/>
  <c r="D34" i="12"/>
  <c r="D35" i="12"/>
  <c r="D36" i="12"/>
  <c r="G36" i="12" s="1"/>
  <c r="D37" i="12"/>
  <c r="D38" i="12"/>
  <c r="G38" i="12" s="1"/>
  <c r="D39" i="12"/>
  <c r="G39" i="12" s="1"/>
  <c r="D40" i="12"/>
  <c r="G40" i="12" s="1"/>
  <c r="D41" i="12"/>
  <c r="D42" i="12"/>
  <c r="D43" i="12"/>
  <c r="G43" i="12" s="1"/>
  <c r="D44" i="12"/>
  <c r="G44" i="12" s="1"/>
  <c r="D45" i="12"/>
  <c r="D46" i="12"/>
  <c r="G46" i="12" s="1"/>
  <c r="D47" i="12"/>
  <c r="G47" i="12" s="1"/>
  <c r="D48" i="12"/>
  <c r="G48" i="12" s="1"/>
  <c r="D49" i="12"/>
  <c r="G49" i="12" s="1"/>
  <c r="D50" i="12"/>
  <c r="D51" i="12"/>
  <c r="D52" i="12"/>
  <c r="D53" i="12"/>
  <c r="D54" i="12"/>
  <c r="D6" i="12"/>
  <c r="G19" i="11"/>
  <c r="G21" i="11"/>
  <c r="G35" i="11"/>
  <c r="G37" i="11"/>
  <c r="G51" i="11"/>
  <c r="F7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E7" i="11"/>
  <c r="E8" i="11"/>
  <c r="E9" i="11"/>
  <c r="E10" i="11"/>
  <c r="E11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G27" i="11" s="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G43" i="11" s="1"/>
  <c r="E44" i="11"/>
  <c r="E45" i="11"/>
  <c r="E46" i="11"/>
  <c r="E47" i="11"/>
  <c r="E48" i="11"/>
  <c r="E49" i="11"/>
  <c r="E50" i="11"/>
  <c r="E51" i="11"/>
  <c r="F6" i="11"/>
  <c r="F6" i="10"/>
  <c r="H6" i="10" s="1"/>
  <c r="F7" i="10"/>
  <c r="F8" i="10"/>
  <c r="H8" i="10" s="1"/>
  <c r="F9" i="10"/>
  <c r="F10" i="10"/>
  <c r="F14" i="10"/>
  <c r="H14" i="10" s="1"/>
  <c r="F15" i="10"/>
  <c r="H15" i="10" s="1"/>
  <c r="E6" i="11"/>
  <c r="D7" i="11"/>
  <c r="G7" i="11" s="1"/>
  <c r="D8" i="11"/>
  <c r="G8" i="11" s="1"/>
  <c r="D9" i="11"/>
  <c r="G9" i="11" s="1"/>
  <c r="D10" i="11"/>
  <c r="G10" i="11" s="1"/>
  <c r="D11" i="11"/>
  <c r="D13" i="11"/>
  <c r="D14" i="11"/>
  <c r="G14" i="11" s="1"/>
  <c r="D15" i="11"/>
  <c r="G15" i="11" s="1"/>
  <c r="D16" i="11"/>
  <c r="G16" i="11" s="1"/>
  <c r="D17" i="11"/>
  <c r="G17" i="11" s="1"/>
  <c r="D18" i="11"/>
  <c r="G18" i="11" s="1"/>
  <c r="D19" i="11"/>
  <c r="D20" i="11"/>
  <c r="G20" i="11" s="1"/>
  <c r="D21" i="11"/>
  <c r="D22" i="11"/>
  <c r="G22" i="11" s="1"/>
  <c r="D23" i="11"/>
  <c r="G23" i="11" s="1"/>
  <c r="D24" i="11"/>
  <c r="G24" i="11" s="1"/>
  <c r="D25" i="11"/>
  <c r="G25" i="11" s="1"/>
  <c r="D26" i="11"/>
  <c r="G26" i="11" s="1"/>
  <c r="D27" i="11"/>
  <c r="D28" i="11"/>
  <c r="G28" i="11" s="1"/>
  <c r="D29" i="11"/>
  <c r="G29" i="11" s="1"/>
  <c r="D30" i="11"/>
  <c r="G30" i="11" s="1"/>
  <c r="D31" i="11"/>
  <c r="G31" i="11" s="1"/>
  <c r="D32" i="11"/>
  <c r="G32" i="11" s="1"/>
  <c r="D33" i="11"/>
  <c r="G33" i="11" s="1"/>
  <c r="D34" i="11"/>
  <c r="G34" i="11" s="1"/>
  <c r="D35" i="11"/>
  <c r="D36" i="11"/>
  <c r="G36" i="11" s="1"/>
  <c r="D37" i="11"/>
  <c r="D38" i="11"/>
  <c r="G38" i="11" s="1"/>
  <c r="D39" i="11"/>
  <c r="G39" i="11" s="1"/>
  <c r="D40" i="11"/>
  <c r="G40" i="11" s="1"/>
  <c r="D41" i="11"/>
  <c r="G41" i="11" s="1"/>
  <c r="D42" i="11"/>
  <c r="G42" i="11" s="1"/>
  <c r="D43" i="11"/>
  <c r="D44" i="11"/>
  <c r="G44" i="11" s="1"/>
  <c r="D45" i="11"/>
  <c r="G45" i="11" s="1"/>
  <c r="D46" i="11"/>
  <c r="G46" i="11" s="1"/>
  <c r="D47" i="11"/>
  <c r="G47" i="11" s="1"/>
  <c r="D48" i="11"/>
  <c r="G48" i="11" s="1"/>
  <c r="D49" i="11"/>
  <c r="G49" i="11" s="1"/>
  <c r="D50" i="11"/>
  <c r="G50" i="11" s="1"/>
  <c r="D51" i="11"/>
  <c r="D6" i="10"/>
  <c r="F27" i="10"/>
  <c r="H27" i="10" s="1"/>
  <c r="F28" i="10"/>
  <c r="H28" i="10" s="1"/>
  <c r="F29" i="10"/>
  <c r="H29" i="10" s="1"/>
  <c r="F30" i="10"/>
  <c r="F31" i="10"/>
  <c r="F32" i="10"/>
  <c r="H32" i="10" s="1"/>
  <c r="F33" i="10"/>
  <c r="F34" i="10"/>
  <c r="F35" i="10"/>
  <c r="H35" i="10" s="1"/>
  <c r="F36" i="10"/>
  <c r="H36" i="10" s="1"/>
  <c r="F37" i="10"/>
  <c r="F38" i="10"/>
  <c r="H38" i="10" s="1"/>
  <c r="F39" i="10"/>
  <c r="H39" i="10" s="1"/>
  <c r="F40" i="10"/>
  <c r="H40" i="10" s="1"/>
  <c r="F41" i="10"/>
  <c r="F42" i="10"/>
  <c r="G42" i="10" s="1"/>
  <c r="F43" i="10"/>
  <c r="H43" i="10" s="1"/>
  <c r="F44" i="10"/>
  <c r="H44" i="10" s="1"/>
  <c r="F45" i="10"/>
  <c r="H45" i="10" s="1"/>
  <c r="F46" i="10"/>
  <c r="F47" i="10"/>
  <c r="F48" i="10"/>
  <c r="H48" i="10" s="1"/>
  <c r="F49" i="10"/>
  <c r="G49" i="10" s="1"/>
  <c r="F50" i="10"/>
  <c r="G50" i="10" s="1"/>
  <c r="F51" i="10"/>
  <c r="F52" i="10"/>
  <c r="F53" i="10"/>
  <c r="F54" i="10"/>
  <c r="F55" i="10"/>
  <c r="H16" i="10"/>
  <c r="F17" i="10"/>
  <c r="H17" i="10" s="1"/>
  <c r="F18" i="10"/>
  <c r="H18" i="10" s="1"/>
  <c r="F19" i="10"/>
  <c r="F20" i="10"/>
  <c r="G20" i="10" s="1"/>
  <c r="F21" i="10"/>
  <c r="G21" i="10" s="1"/>
  <c r="F22" i="10"/>
  <c r="H22" i="10" s="1"/>
  <c r="F23" i="10"/>
  <c r="H23" i="10" s="1"/>
  <c r="F24" i="10"/>
  <c r="H24" i="10" s="1"/>
  <c r="F25" i="10"/>
  <c r="H25" i="10" s="1"/>
  <c r="F26" i="10"/>
  <c r="H26" i="10" s="1"/>
  <c r="G26" i="10"/>
  <c r="G27" i="10"/>
  <c r="G28" i="10"/>
  <c r="G30" i="10"/>
  <c r="G37" i="10"/>
  <c r="G38" i="10"/>
  <c r="G46" i="10"/>
  <c r="G47" i="10"/>
  <c r="G51" i="10"/>
  <c r="G52" i="10"/>
  <c r="G53" i="10"/>
  <c r="G54" i="10"/>
  <c r="G55" i="10"/>
  <c r="D7" i="10"/>
  <c r="D8" i="10"/>
  <c r="G8" i="10" s="1"/>
  <c r="D9" i="10"/>
  <c r="D10" i="10"/>
  <c r="G10" i="10" s="1"/>
  <c r="D11" i="10"/>
  <c r="G11" i="10" s="1"/>
  <c r="D12" i="10"/>
  <c r="G12" i="10" s="1"/>
  <c r="D13" i="10"/>
  <c r="D14" i="10"/>
  <c r="D15" i="10"/>
  <c r="D16" i="10"/>
  <c r="G16" i="10" s="1"/>
  <c r="D17" i="10"/>
  <c r="G17" i="10" s="1"/>
  <c r="D18" i="10"/>
  <c r="G18" i="10" s="1"/>
  <c r="D19" i="10"/>
  <c r="D20" i="10"/>
  <c r="D21" i="10"/>
  <c r="D22" i="10"/>
  <c r="D23" i="10"/>
  <c r="G23" i="10" s="1"/>
  <c r="D24" i="10"/>
  <c r="G24" i="10" s="1"/>
  <c r="D25" i="10"/>
  <c r="G25" i="10" s="1"/>
  <c r="D26" i="10"/>
  <c r="D27" i="10"/>
  <c r="D28" i="10"/>
  <c r="D29" i="10"/>
  <c r="D30" i="10"/>
  <c r="D31" i="10"/>
  <c r="G31" i="10" s="1"/>
  <c r="D32" i="10"/>
  <c r="G32" i="10" s="1"/>
  <c r="D33" i="10"/>
  <c r="D34" i="10"/>
  <c r="D35" i="10"/>
  <c r="G35" i="10" s="1"/>
  <c r="D36" i="10"/>
  <c r="D37" i="10"/>
  <c r="D38" i="10"/>
  <c r="D39" i="10"/>
  <c r="G39" i="10" s="1"/>
  <c r="D40" i="10"/>
  <c r="G40" i="10" s="1"/>
  <c r="D41" i="10"/>
  <c r="D42" i="10"/>
  <c r="D43" i="10"/>
  <c r="G43" i="10" s="1"/>
  <c r="D44" i="10"/>
  <c r="G44" i="10" s="1"/>
  <c r="D45" i="10"/>
  <c r="G45" i="10" s="1"/>
  <c r="D46" i="10"/>
  <c r="D47" i="10"/>
  <c r="D48" i="10"/>
  <c r="G48" i="10" s="1"/>
  <c r="D49" i="10"/>
  <c r="D50" i="10"/>
  <c r="D51" i="10"/>
  <c r="D52" i="10"/>
  <c r="D53" i="10"/>
  <c r="D54" i="10"/>
  <c r="D55" i="10"/>
  <c r="E7" i="10"/>
  <c r="E9" i="10"/>
  <c r="E10" i="10"/>
  <c r="E11" i="10"/>
  <c r="E12" i="10"/>
  <c r="E13" i="10"/>
  <c r="E14" i="10"/>
  <c r="G14" i="10" s="1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G36" i="10" s="1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6" i="10"/>
  <c r="D7" i="1" l="1"/>
  <c r="E9" i="1"/>
  <c r="E7" i="1" s="1"/>
  <c r="G6" i="11"/>
  <c r="G13" i="11"/>
  <c r="G12" i="11"/>
  <c r="D3" i="15"/>
  <c r="G35" i="12"/>
  <c r="G19" i="12"/>
  <c r="G18" i="12"/>
  <c r="G34" i="12"/>
  <c r="G45" i="12"/>
  <c r="G29" i="12"/>
  <c r="G13" i="12"/>
  <c r="G50" i="12"/>
  <c r="G42" i="12"/>
  <c r="G26" i="12"/>
  <c r="G10" i="12"/>
  <c r="G9" i="12"/>
  <c r="G25" i="12"/>
  <c r="G41" i="12"/>
  <c r="G37" i="12"/>
  <c r="G21" i="12"/>
  <c r="G6" i="12"/>
  <c r="G11" i="11"/>
  <c r="G29" i="10"/>
  <c r="G19" i="10"/>
  <c r="G41" i="10"/>
  <c r="H42" i="10"/>
  <c r="H41" i="10"/>
  <c r="H21" i="10"/>
  <c r="G34" i="10"/>
  <c r="H20" i="10"/>
  <c r="G33" i="10"/>
  <c r="H19" i="10"/>
  <c r="H34" i="10"/>
  <c r="H33" i="10"/>
  <c r="G22" i="10"/>
  <c r="G9" i="10"/>
  <c r="G7" i="10"/>
  <c r="H9" i="10"/>
  <c r="G15" i="10"/>
  <c r="H7" i="10"/>
  <c r="G6" i="10"/>
  <c r="G13" i="10"/>
  <c r="H13" i="10"/>
  <c r="H3" i="12"/>
  <c r="H3" i="11"/>
  <c r="D3" i="11"/>
  <c r="D3" i="12" l="1"/>
  <c r="H3" i="10"/>
  <c r="D3" i="10"/>
</calcChain>
</file>

<file path=xl/sharedStrings.xml><?xml version="1.0" encoding="utf-8"?>
<sst xmlns="http://schemas.openxmlformats.org/spreadsheetml/2006/main" count="283" uniqueCount="118">
  <si>
    <t>Herstellung</t>
  </si>
  <si>
    <t>kW</t>
  </si>
  <si>
    <t>kg CO2</t>
  </si>
  <si>
    <t>Gesamt</t>
  </si>
  <si>
    <t>davon</t>
  </si>
  <si>
    <t>Endgeräte</t>
  </si>
  <si>
    <t>Peripherie</t>
  </si>
  <si>
    <t>Netzwerk</t>
  </si>
  <si>
    <t>Infrastruktur</t>
  </si>
  <si>
    <t>Rechenzentrum</t>
  </si>
  <si>
    <t>Clouddienste</t>
  </si>
  <si>
    <t>zurück zur Übersicht</t>
  </si>
  <si>
    <t>Gesamtverbrauch Endgeräte</t>
  </si>
  <si>
    <t>"Herstellemissionen"</t>
  </si>
  <si>
    <t>kg</t>
  </si>
  <si>
    <t>Kategorie</t>
  </si>
  <si>
    <t>Bezeichnung</t>
  </si>
  <si>
    <t>Beschreibung</t>
  </si>
  <si>
    <t>Verbrauch W/h</t>
  </si>
  <si>
    <t>Verwendung in Arbeitstagen</t>
  </si>
  <si>
    <t>Anzahl der Geräte</t>
  </si>
  <si>
    <t>Verbrauch in kW</t>
  </si>
  <si>
    <t xml:space="preserve">CO2 Emmision in kg bei der Herstellung </t>
  </si>
  <si>
    <t>Tablet</t>
  </si>
  <si>
    <t>Samsung Galaxy A10</t>
  </si>
  <si>
    <t>SI Homeoffice</t>
  </si>
  <si>
    <t>All-in-one</t>
  </si>
  <si>
    <t>Beamer</t>
  </si>
  <si>
    <t>Desktop</t>
  </si>
  <si>
    <t>Mini-PC</t>
  </si>
  <si>
    <t>Monitor</t>
  </si>
  <si>
    <t>Notebook</t>
  </si>
  <si>
    <t>Thin Client</t>
  </si>
  <si>
    <t>Gesamtverbrauch Peripherie</t>
  </si>
  <si>
    <t>Verbrauch in W/h</t>
  </si>
  <si>
    <t>Drucker-Laser</t>
  </si>
  <si>
    <t>Gesamtverbrauch Netzwerk</t>
  </si>
  <si>
    <t>Verwendung in Tagen</t>
  </si>
  <si>
    <t>Gesamtverbrauch Infrastruktur</t>
  </si>
  <si>
    <t>Anzahl</t>
  </si>
  <si>
    <t>Gesamtverbrauch Rechenzentrum</t>
  </si>
  <si>
    <t>Gesamtverbrauch Clouddienste</t>
  </si>
  <si>
    <t>Access Point</t>
  </si>
  <si>
    <t>Kühlung</t>
  </si>
  <si>
    <t>Drucker-Tintenstrahl</t>
  </si>
  <si>
    <t>Firwall/Sec. GW</t>
  </si>
  <si>
    <t>USV</t>
  </si>
  <si>
    <t>Eingabegerät</t>
  </si>
  <si>
    <t>Modem</t>
  </si>
  <si>
    <t>ext. Festplatte</t>
  </si>
  <si>
    <t>Router</t>
  </si>
  <si>
    <t>NAS</t>
  </si>
  <si>
    <t>Switch</t>
  </si>
  <si>
    <t>Scanner</t>
  </si>
  <si>
    <t>TK-Anlage</t>
  </si>
  <si>
    <t>Smartphone</t>
  </si>
  <si>
    <t>Sonstiges</t>
  </si>
  <si>
    <t>Verwendung Arbeitstage</t>
  </si>
  <si>
    <t>Verbrauchskategorie</t>
  </si>
  <si>
    <t>Unterkategorie</t>
  </si>
  <si>
    <t>Verbrauch Wh</t>
  </si>
  <si>
    <t>iMac</t>
  </si>
  <si>
    <t>HQ Gelpe</t>
  </si>
  <si>
    <t>Mac Mini</t>
  </si>
  <si>
    <t xml:space="preserve">Macbook, Dell </t>
  </si>
  <si>
    <t>Diverse Widescreen</t>
  </si>
  <si>
    <t>Software</t>
  </si>
  <si>
    <t>Multifunktionsgerät Groß</t>
  </si>
  <si>
    <t>Synology</t>
  </si>
  <si>
    <t>WD Elements</t>
  </si>
  <si>
    <t>Maus</t>
  </si>
  <si>
    <t>Tastatus</t>
  </si>
  <si>
    <t xml:space="preserve">HQ Gelpe </t>
  </si>
  <si>
    <t>Microsoft Office 365</t>
  </si>
  <si>
    <t xml:space="preserve">Software </t>
  </si>
  <si>
    <t>Verbrauch in W/Jahr</t>
  </si>
  <si>
    <t>Atlassian Confluence</t>
  </si>
  <si>
    <t>1password</t>
  </si>
  <si>
    <t>keine Zahlen bekannt</t>
  </si>
  <si>
    <t>Microsoft Azure</t>
  </si>
  <si>
    <t>Azure Cloud Dategro</t>
  </si>
  <si>
    <t>vollständige Azure Cloud laut Azure Carbon Optimization</t>
  </si>
  <si>
    <t>Application Gateway</t>
  </si>
  <si>
    <t>WAF</t>
  </si>
  <si>
    <t>PostgreSQL Flexible Server</t>
  </si>
  <si>
    <t>VPN Connection</t>
  </si>
  <si>
    <t>Firewall</t>
  </si>
  <si>
    <t>Network Gateway</t>
  </si>
  <si>
    <t>Managed Application</t>
  </si>
  <si>
    <t>Meraki vMX</t>
  </si>
  <si>
    <t>Managed SQL Server</t>
  </si>
  <si>
    <t>Virtual Network</t>
  </si>
  <si>
    <t>Virtual Network Gateway</t>
  </si>
  <si>
    <t>Virtual Machine</t>
  </si>
  <si>
    <t>Standard B2ms</t>
  </si>
  <si>
    <t>Standard B2s</t>
  </si>
  <si>
    <t>Standard B4ms</t>
  </si>
  <si>
    <t>Standard D2_v2</t>
  </si>
  <si>
    <t>Standard E4as_v5</t>
  </si>
  <si>
    <t>www.dategro-it.de</t>
  </si>
  <si>
    <t>https://www.websitecarbon.com/website/dategro-it-de/ 1000 views</t>
  </si>
  <si>
    <t>Hosting</t>
  </si>
  <si>
    <t>Diverse Smartphones</t>
  </si>
  <si>
    <t>Beleuchtung</t>
  </si>
  <si>
    <t>Diverse Bürobeleuchtung</t>
  </si>
  <si>
    <t>Apple iPad</t>
  </si>
  <si>
    <t>für NAS</t>
  </si>
  <si>
    <t>Virtual Machines</t>
  </si>
  <si>
    <t>alle</t>
  </si>
  <si>
    <t>Graylog</t>
  </si>
  <si>
    <t>Kimai</t>
  </si>
  <si>
    <t>Xerox AltaLink C8030</t>
  </si>
  <si>
    <t>7 Lizenzen</t>
  </si>
  <si>
    <t>Sonstige Komponenten Azure Cloud</t>
  </si>
  <si>
    <t>ÜBERSICHT IT VERBRAUCHER</t>
  </si>
  <si>
    <t>net0@dategro-it.de</t>
  </si>
  <si>
    <t>v.1.0.0 Oktober 2025</t>
  </si>
  <si>
    <t>Verbrauch/Jahr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</si>
</sst>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u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24"/>
      <color rgb="FF1AA1A7"/>
      <name val="Nunito Sans Normal Black"/>
    </font>
    <font>
      <b/>
      <sz val="14"/>
      <color theme="1"/>
      <name val="Nunito Sans Normal"/>
    </font>
    <font>
      <b/>
      <sz val="14"/>
      <name val="Nunito Sans Normal"/>
    </font>
    <font>
      <sz val="14"/>
      <color rgb="FF1AA1A7"/>
      <name val="Nunito Sans Normal Black"/>
    </font>
    <font>
      <sz val="14"/>
      <color theme="0"/>
      <name val="Nunito Sans Normal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C2A51"/>
        <bgColor indexed="64"/>
      </patternFill>
    </fill>
    <fill>
      <patternFill patternType="solid">
        <fgColor rgb="FF204B88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126E78"/>
        <bgColor indexed="64"/>
      </patternFill>
    </fill>
    <fill>
      <patternFill patternType="solid">
        <fgColor rgb="FF1AA1A7"/>
        <bgColor indexed="64"/>
      </patternFill>
    </fill>
    <fill>
      <patternFill patternType="solid">
        <fgColor rgb="FF56BEC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0" fillId="4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13" borderId="0" xfId="0" applyFill="1"/>
    <xf numFmtId="0" fontId="1" fillId="0" borderId="0" xfId="0" applyFont="1" applyAlignment="1">
      <alignment vertical="center"/>
    </xf>
    <xf numFmtId="0" fontId="8" fillId="12" borderId="4" xfId="0" applyFont="1" applyFill="1" applyBorder="1"/>
    <xf numFmtId="0" fontId="8" fillId="0" borderId="0" xfId="0" applyFont="1"/>
    <xf numFmtId="0" fontId="9" fillId="0" borderId="0" xfId="0" applyFont="1"/>
    <xf numFmtId="0" fontId="12" fillId="3" borderId="0" xfId="0" applyFont="1" applyFill="1"/>
    <xf numFmtId="0" fontId="12" fillId="5" borderId="0" xfId="0" applyFont="1" applyFill="1"/>
    <xf numFmtId="0" fontId="12" fillId="7" borderId="0" xfId="0" applyFont="1" applyFill="1"/>
    <xf numFmtId="0" fontId="12" fillId="9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4" fillId="12" borderId="4" xfId="0" applyFont="1" applyFill="1" applyBorder="1"/>
    <xf numFmtId="0" fontId="0" fillId="2" borderId="6" xfId="0" applyFill="1" applyBorder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wrapText="1" shrinkToFit="1"/>
    </xf>
    <xf numFmtId="0" fontId="9" fillId="2" borderId="0" xfId="0" applyFont="1" applyFill="1"/>
    <xf numFmtId="0" fontId="7" fillId="0" borderId="0" xfId="1" applyAlignment="1">
      <alignment wrapText="1" shrinkToFit="1"/>
    </xf>
    <xf numFmtId="0" fontId="11" fillId="0" borderId="0" xfId="1" applyFont="1" applyFill="1" applyAlignment="1">
      <alignment horizontal="center"/>
    </xf>
    <xf numFmtId="0" fontId="0" fillId="12" borderId="0" xfId="0" applyFill="1"/>
    <xf numFmtId="0" fontId="6" fillId="12" borderId="0" xfId="0" applyFont="1" applyFill="1"/>
    <xf numFmtId="0" fontId="15" fillId="12" borderId="0" xfId="0" applyFont="1" applyFill="1"/>
    <xf numFmtId="0" fontId="16" fillId="12" borderId="0" xfId="0" applyFont="1" applyFill="1" applyAlignment="1">
      <alignment horizontal="center"/>
    </xf>
    <xf numFmtId="0" fontId="16" fillId="12" borderId="0" xfId="0" applyFont="1" applyFill="1" applyAlignment="1">
      <alignment horizontal="right" vertical="center"/>
    </xf>
    <xf numFmtId="2" fontId="17" fillId="12" borderId="0" xfId="0" applyNumberFormat="1" applyFont="1" applyFill="1"/>
    <xf numFmtId="2" fontId="0" fillId="2" borderId="0" xfId="0" applyNumberFormat="1" applyFill="1" applyAlignment="1">
      <alignment horizontal="right"/>
    </xf>
    <xf numFmtId="2" fontId="2" fillId="2" borderId="0" xfId="0" applyNumberFormat="1" applyFont="1" applyFill="1"/>
    <xf numFmtId="0" fontId="18" fillId="12" borderId="0" xfId="0" applyFont="1" applyFill="1"/>
    <xf numFmtId="2" fontId="19" fillId="17" borderId="1" xfId="0" applyNumberFormat="1" applyFont="1" applyFill="1" applyBorder="1"/>
    <xf numFmtId="2" fontId="19" fillId="17" borderId="2" xfId="0" applyNumberFormat="1" applyFont="1" applyFill="1" applyBorder="1"/>
    <xf numFmtId="2" fontId="19" fillId="18" borderId="1" xfId="0" applyNumberFormat="1" applyFont="1" applyFill="1" applyBorder="1"/>
    <xf numFmtId="2" fontId="19" fillId="18" borderId="2" xfId="0" applyNumberFormat="1" applyFont="1" applyFill="1" applyBorder="1"/>
    <xf numFmtId="2" fontId="19" fillId="19" borderId="1" xfId="0" applyNumberFormat="1" applyFont="1" applyFill="1" applyBorder="1"/>
    <xf numFmtId="2" fontId="19" fillId="19" borderId="2" xfId="0" applyNumberFormat="1" applyFont="1" applyFill="1" applyBorder="1"/>
    <xf numFmtId="2" fontId="19" fillId="20" borderId="1" xfId="0" applyNumberFormat="1" applyFont="1" applyFill="1" applyBorder="1"/>
    <xf numFmtId="2" fontId="19" fillId="20" borderId="2" xfId="0" applyNumberFormat="1" applyFont="1" applyFill="1" applyBorder="1"/>
    <xf numFmtId="2" fontId="19" fillId="21" borderId="1" xfId="0" applyNumberFormat="1" applyFont="1" applyFill="1" applyBorder="1"/>
    <xf numFmtId="2" fontId="19" fillId="21" borderId="2" xfId="0" applyNumberFormat="1" applyFont="1" applyFill="1" applyBorder="1"/>
    <xf numFmtId="2" fontId="19" fillId="22" borderId="1" xfId="0" applyNumberFormat="1" applyFont="1" applyFill="1" applyBorder="1"/>
    <xf numFmtId="2" fontId="19" fillId="22" borderId="2" xfId="0" applyNumberFormat="1" applyFont="1" applyFill="1" applyBorder="1"/>
    <xf numFmtId="0" fontId="7" fillId="12" borderId="0" xfId="1" applyFill="1"/>
    <xf numFmtId="0" fontId="3" fillId="12" borderId="0" xfId="0" applyFont="1" applyFill="1"/>
    <xf numFmtId="0" fontId="11" fillId="17" borderId="0" xfId="1" applyFont="1" applyFill="1" applyAlignment="1">
      <alignment horizontal="center"/>
    </xf>
    <xf numFmtId="0" fontId="11" fillId="18" borderId="0" xfId="1" applyFont="1" applyFill="1" applyAlignment="1">
      <alignment horizontal="center"/>
    </xf>
    <xf numFmtId="0" fontId="11" fillId="19" borderId="0" xfId="1" applyFont="1" applyFill="1" applyAlignment="1">
      <alignment horizontal="center"/>
    </xf>
    <xf numFmtId="0" fontId="11" fillId="20" borderId="0" xfId="1" applyFont="1" applyFill="1" applyAlignment="1">
      <alignment horizontal="center"/>
    </xf>
    <xf numFmtId="0" fontId="11" fillId="21" borderId="0" xfId="1" applyFont="1" applyFill="1" applyAlignment="1">
      <alignment horizontal="center"/>
    </xf>
    <xf numFmtId="0" fontId="4" fillId="12" borderId="0" xfId="0" applyFont="1" applyFill="1" applyAlignment="1">
      <alignment horizontal="left"/>
    </xf>
    <xf numFmtId="0" fontId="4" fillId="12" borderId="0" xfId="0" applyFont="1" applyFill="1" applyAlignment="1">
      <alignment horizontal="right"/>
    </xf>
    <xf numFmtId="0" fontId="2" fillId="12" borderId="0" xfId="0" applyFont="1" applyFill="1"/>
    <xf numFmtId="0" fontId="8" fillId="12" borderId="0" xfId="0" applyFont="1" applyFill="1" applyAlignment="1">
      <alignment horizontal="right"/>
    </xf>
    <xf numFmtId="0" fontId="4" fillId="12" borderId="0" xfId="0" applyFont="1" applyFill="1" applyAlignment="1">
      <alignment horizontal="center"/>
    </xf>
    <xf numFmtId="0" fontId="8" fillId="12" borderId="0" xfId="0" applyFont="1" applyFill="1"/>
    <xf numFmtId="0" fontId="10" fillId="12" borderId="0" xfId="0" applyFont="1" applyFill="1"/>
    <xf numFmtId="0" fontId="4" fillId="12" borderId="0" xfId="0" applyFont="1" applyFill="1"/>
    <xf numFmtId="0" fontId="11" fillId="22" borderId="0" xfId="1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0" fontId="19" fillId="22" borderId="6" xfId="1" applyFont="1" applyFill="1" applyBorder="1" applyAlignment="1">
      <alignment horizontal="left"/>
    </xf>
    <xf numFmtId="0" fontId="19" fillId="22" borderId="2" xfId="1" applyFont="1" applyFill="1" applyBorder="1" applyAlignment="1">
      <alignment horizontal="left"/>
    </xf>
    <xf numFmtId="0" fontId="19" fillId="17" borderId="7" xfId="1" applyFont="1" applyFill="1" applyBorder="1" applyAlignment="1">
      <alignment horizontal="left"/>
    </xf>
    <xf numFmtId="0" fontId="19" fillId="17" borderId="3" xfId="1" applyFont="1" applyFill="1" applyBorder="1" applyAlignment="1">
      <alignment horizontal="left"/>
    </xf>
    <xf numFmtId="0" fontId="19" fillId="18" borderId="6" xfId="1" applyFont="1" applyFill="1" applyBorder="1" applyAlignment="1">
      <alignment horizontal="left"/>
    </xf>
    <xf numFmtId="0" fontId="19" fillId="18" borderId="2" xfId="1" applyFont="1" applyFill="1" applyBorder="1" applyAlignment="1">
      <alignment horizontal="left"/>
    </xf>
    <xf numFmtId="0" fontId="19" fillId="19" borderId="6" xfId="1" applyFont="1" applyFill="1" applyBorder="1" applyAlignment="1">
      <alignment horizontal="left"/>
    </xf>
    <xf numFmtId="0" fontId="19" fillId="19" borderId="2" xfId="1" applyFont="1" applyFill="1" applyBorder="1" applyAlignment="1">
      <alignment horizontal="left"/>
    </xf>
    <xf numFmtId="0" fontId="19" fillId="20" borderId="6" xfId="1" applyFont="1" applyFill="1" applyBorder="1" applyAlignment="1">
      <alignment horizontal="left"/>
    </xf>
    <xf numFmtId="0" fontId="19" fillId="20" borderId="2" xfId="1" applyFont="1" applyFill="1" applyBorder="1" applyAlignment="1">
      <alignment horizontal="left"/>
    </xf>
    <xf numFmtId="0" fontId="19" fillId="21" borderId="6" xfId="1" applyFont="1" applyFill="1" applyBorder="1" applyAlignment="1">
      <alignment horizontal="left"/>
    </xf>
    <xf numFmtId="0" fontId="19" fillId="21" borderId="2" xfId="1" applyFont="1" applyFill="1" applyBorder="1" applyAlignment="1">
      <alignment horizontal="left"/>
    </xf>
    <xf numFmtId="0" fontId="3" fillId="12" borderId="0" xfId="0" applyFont="1" applyFill="1" applyAlignment="1">
      <alignment horizontal="left"/>
    </xf>
    <xf numFmtId="0" fontId="1" fillId="17" borderId="0" xfId="0" applyFont="1" applyFill="1" applyAlignment="1">
      <alignment horizontal="left" vertical="center"/>
    </xf>
    <xf numFmtId="0" fontId="0" fillId="12" borderId="0" xfId="0" applyFill="1" applyAlignment="1">
      <alignment horizontal="center"/>
    </xf>
    <xf numFmtId="0" fontId="4" fillId="12" borderId="0" xfId="0" applyFont="1" applyFill="1" applyAlignment="1">
      <alignment horizontal="left"/>
    </xf>
    <xf numFmtId="0" fontId="8" fillId="12" borderId="0" xfId="0" applyFont="1" applyFill="1" applyAlignment="1">
      <alignment horizontal="right"/>
    </xf>
    <xf numFmtId="0" fontId="8" fillId="12" borderId="5" xfId="0" applyFont="1" applyFill="1" applyBorder="1" applyAlignment="1">
      <alignment horizontal="right"/>
    </xf>
    <xf numFmtId="0" fontId="1" fillId="18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1" fillId="20" borderId="0" xfId="0" applyFont="1" applyFill="1" applyAlignment="1">
      <alignment horizontal="left" vertical="center"/>
    </xf>
    <xf numFmtId="0" fontId="1" fillId="21" borderId="0" xfId="0" applyFont="1" applyFill="1" applyAlignment="1">
      <alignment horizontal="left" vertical="center"/>
    </xf>
    <xf numFmtId="0" fontId="1" fillId="22" borderId="0" xfId="0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56BEC5"/>
      <color rgb="FF1AA1A7"/>
      <color rgb="FF126E78"/>
      <color rgb="FF4682B4"/>
      <color rgb="FF204B88"/>
      <color rgb="FF1C2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29-40F7-A5A2-75AE9B2BE8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29-40F7-A5A2-75AE9B2BE8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29-40F7-A5A2-75AE9B2BE8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729-40F7-A5A2-75AE9B2BE8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729-40F7-A5A2-75AE9B2BE8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729-40F7-A5A2-75AE9B2BE8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Übersicht!$B$9:$B$14</c:f>
              <c:strCache>
                <c:ptCount val="6"/>
                <c:pt idx="0">
                  <c:v>Endgeräte</c:v>
                </c:pt>
                <c:pt idx="1">
                  <c:v>Peripherie</c:v>
                </c:pt>
                <c:pt idx="2">
                  <c:v>Netzwerk</c:v>
                </c:pt>
                <c:pt idx="3">
                  <c:v>Infrastruktur</c:v>
                </c:pt>
                <c:pt idx="4">
                  <c:v>Rechenzentrum</c:v>
                </c:pt>
                <c:pt idx="5">
                  <c:v>Clouddienste</c:v>
                </c:pt>
              </c:strCache>
            </c:strRef>
          </c:cat>
          <c:val>
            <c:numRef>
              <c:f>Übersicht!$C$9:$C$14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F6E-4FF4-9C0E-9A66E22998D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729-40F7-A5A2-75AE9B2BE8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729-40F7-A5A2-75AE9B2BE8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729-40F7-A5A2-75AE9B2BE8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729-40F7-A5A2-75AE9B2BE8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729-40F7-A5A2-75AE9B2BE8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729-40F7-A5A2-75AE9B2BE8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Übersicht!$B$9:$B$14</c:f>
              <c:strCache>
                <c:ptCount val="6"/>
                <c:pt idx="0">
                  <c:v>Endgeräte</c:v>
                </c:pt>
                <c:pt idx="1">
                  <c:v>Peripherie</c:v>
                </c:pt>
                <c:pt idx="2">
                  <c:v>Netzwerk</c:v>
                </c:pt>
                <c:pt idx="3">
                  <c:v>Infrastruktur</c:v>
                </c:pt>
                <c:pt idx="4">
                  <c:v>Rechenzentrum</c:v>
                </c:pt>
                <c:pt idx="5">
                  <c:v>Clouddienste</c:v>
                </c:pt>
              </c:strCache>
            </c:strRef>
          </c:cat>
          <c:val>
            <c:numRef>
              <c:f>Übersicht!$E$9:$E$14</c:f>
              <c:numCache>
                <c:formatCode>0.00</c:formatCode>
                <c:ptCount val="6"/>
                <c:pt idx="0">
                  <c:v>450.04159999999996</c:v>
                </c:pt>
                <c:pt idx="1">
                  <c:v>310.4676</c:v>
                </c:pt>
                <c:pt idx="2">
                  <c:v>211.37880000000001</c:v>
                </c:pt>
                <c:pt idx="3">
                  <c:v>0</c:v>
                </c:pt>
                <c:pt idx="4">
                  <c:v>4.18</c:v>
                </c:pt>
                <c:pt idx="5">
                  <c:v>770.49999999999989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E-4FF4-9C0E-9A66E22998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9-A729-40F7-A5A2-75AE9B2BE8B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B-A729-40F7-A5A2-75AE9B2BE8B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D-A729-40F7-A5A2-75AE9B2BE8B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F-A729-40F7-A5A2-75AE9B2BE8B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1-A729-40F7-A5A2-75AE9B2BE8B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3-A729-40F7-A5A2-75AE9B2BE8B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Übersicht!$B$9:$B$14</c15:sqref>
                        </c15:formulaRef>
                      </c:ext>
                    </c:extLst>
                    <c:strCache>
                      <c:ptCount val="6"/>
                      <c:pt idx="0">
                        <c:v>Endgeräte</c:v>
                      </c:pt>
                      <c:pt idx="1">
                        <c:v>Peripherie</c:v>
                      </c:pt>
                      <c:pt idx="2">
                        <c:v>Netzwerk</c:v>
                      </c:pt>
                      <c:pt idx="3">
                        <c:v>Infrastruktur</c:v>
                      </c:pt>
                      <c:pt idx="4">
                        <c:v>Rechenzentrum</c:v>
                      </c:pt>
                      <c:pt idx="5">
                        <c:v>Clouddienste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Übersicht!$D$9:$D$14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1184.32</c:v>
                      </c:pt>
                      <c:pt idx="1">
                        <c:v>817.02</c:v>
                      </c:pt>
                      <c:pt idx="2">
                        <c:v>556.26</c:v>
                      </c:pt>
                      <c:pt idx="3">
                        <c:v>0</c:v>
                      </c:pt>
                      <c:pt idx="4">
                        <c:v>11</c:v>
                      </c:pt>
                      <c:pt idx="5">
                        <c:v>2027.6315789473681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F6E-4FF4-9C0E-9A66E22998D4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29210</xdr:rowOff>
    </xdr:from>
    <xdr:to>
      <xdr:col>4</xdr:col>
      <xdr:colOff>187917</xdr:colOff>
      <xdr:row>3</xdr:row>
      <xdr:rowOff>383540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017557F-4A80-4B12-A47F-EBDD236AD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814"/>
        <a:stretch>
          <a:fillRect/>
        </a:stretch>
      </xdr:blipFill>
      <xdr:spPr>
        <a:xfrm>
          <a:off x="0" y="29210"/>
          <a:ext cx="4061417" cy="1516380"/>
        </a:xfrm>
        <a:prstGeom prst="rect">
          <a:avLst/>
        </a:prstGeom>
      </xdr:spPr>
    </xdr:pic>
    <xdr:clientData/>
  </xdr:twoCellAnchor>
  <xdr:twoCellAnchor>
    <xdr:from>
      <xdr:col>7</xdr:col>
      <xdr:colOff>245744</xdr:colOff>
      <xdr:row>3</xdr:row>
      <xdr:rowOff>518160</xdr:rowOff>
    </xdr:from>
    <xdr:to>
      <xdr:col>13</xdr:col>
      <xdr:colOff>351789</xdr:colOff>
      <xdr:row>16</xdr:row>
      <xdr:rowOff>66040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6ADD632-5B01-342E-4AB1-BDEB86016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ategro-it.de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0A14-7A57-4B01-B680-05D0F729F06D}">
  <sheetPr codeName="Tabelle1"/>
  <dimension ref="A1:Q30"/>
  <sheetViews>
    <sheetView tabSelected="1" workbookViewId="0">
      <selection activeCell="E6" sqref="E6"/>
    </sheetView>
  </sheetViews>
  <sheetFormatPr baseColWidth="10" defaultColWidth="0" defaultRowHeight="15" zeroHeight="1"/>
  <cols>
    <col min="1" max="2" width="11.42578125" customWidth="1"/>
    <col min="3" max="3" width="24.28515625" customWidth="1"/>
    <col min="4" max="6" width="20.7109375" customWidth="1"/>
    <col min="7" max="7" width="2.42578125" customWidth="1"/>
    <col min="8" max="16" width="11.42578125" customWidth="1"/>
    <col min="17" max="17" width="12" hidden="1" customWidth="1"/>
    <col min="18" max="16384" width="11.42578125" hidden="1"/>
  </cols>
  <sheetData>
    <row r="1" spans="1:16">
      <c r="A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2.45" customHeight="1">
      <c r="A2" s="29"/>
      <c r="D2" s="29"/>
      <c r="E2" s="29"/>
      <c r="F2" s="31" t="s">
        <v>114</v>
      </c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>
      <c r="A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42.6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8">
      <c r="A5" s="29"/>
      <c r="B5" s="51"/>
      <c r="C5" s="51"/>
      <c r="D5" s="66" t="s">
        <v>117</v>
      </c>
      <c r="E5" s="66"/>
      <c r="F5" s="32" t="s">
        <v>0</v>
      </c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7.45" customHeight="1">
      <c r="A6" s="29"/>
      <c r="B6" s="79"/>
      <c r="C6" s="79"/>
      <c r="D6" s="33" t="s">
        <v>1</v>
      </c>
      <c r="E6" s="33" t="s">
        <v>2</v>
      </c>
      <c r="F6" s="33" t="s">
        <v>2</v>
      </c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8.75">
      <c r="A7" s="29"/>
      <c r="B7" s="37" t="s">
        <v>3</v>
      </c>
      <c r="C7" s="37"/>
      <c r="D7" s="34">
        <f>SUM(D9:D14)</f>
        <v>4596.2315789473678</v>
      </c>
      <c r="E7" s="34">
        <f>SUM(E9:E14)</f>
        <v>1746.5679999999998</v>
      </c>
      <c r="F7" s="34">
        <f>SUM(F9:F14)</f>
        <v>5460</v>
      </c>
      <c r="G7" s="30"/>
      <c r="H7" s="29"/>
      <c r="I7" s="29"/>
      <c r="J7" s="29"/>
      <c r="K7" s="29"/>
      <c r="L7" s="29"/>
      <c r="M7" s="29"/>
      <c r="N7" s="29"/>
      <c r="O7" s="29"/>
      <c r="P7" s="29"/>
    </row>
    <row r="8" spans="1:16">
      <c r="A8" s="29"/>
      <c r="B8" s="22" t="s">
        <v>4</v>
      </c>
      <c r="C8" s="1"/>
      <c r="D8" s="35"/>
      <c r="E8" s="35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18">
      <c r="A9" s="29"/>
      <c r="B9" s="69" t="s">
        <v>5</v>
      </c>
      <c r="C9" s="70"/>
      <c r="D9" s="38">
        <f>Endgeräte!D3</f>
        <v>1184.32</v>
      </c>
      <c r="E9" s="39">
        <f t="shared" ref="E9:E14" si="0">D9*0.38</f>
        <v>450.04159999999996</v>
      </c>
      <c r="F9" s="38">
        <f>Endgeräte!H3</f>
        <v>4485</v>
      </c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8">
      <c r="A10" s="29"/>
      <c r="B10" s="71" t="s">
        <v>6</v>
      </c>
      <c r="C10" s="72"/>
      <c r="D10" s="40">
        <f>Peripherie!D3</f>
        <v>817.02</v>
      </c>
      <c r="E10" s="41">
        <f t="shared" si="0"/>
        <v>310.4676</v>
      </c>
      <c r="F10" s="40">
        <f>Peripherie!H3</f>
        <v>890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8">
      <c r="A11" s="29"/>
      <c r="B11" s="73" t="s">
        <v>7</v>
      </c>
      <c r="C11" s="74"/>
      <c r="D11" s="42">
        <f>Netzwerk!D3</f>
        <v>556.26</v>
      </c>
      <c r="E11" s="43">
        <f t="shared" si="0"/>
        <v>211.37880000000001</v>
      </c>
      <c r="F11" s="42">
        <f>Netzwerk!H3</f>
        <v>85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8">
      <c r="A12" s="29"/>
      <c r="B12" s="75" t="s">
        <v>8</v>
      </c>
      <c r="C12" s="76"/>
      <c r="D12" s="44">
        <f>Infrastruktur!D3</f>
        <v>0</v>
      </c>
      <c r="E12" s="45">
        <f t="shared" si="0"/>
        <v>0</v>
      </c>
      <c r="F12" s="44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8">
      <c r="A13" s="29"/>
      <c r="B13" s="77" t="s">
        <v>9</v>
      </c>
      <c r="C13" s="78"/>
      <c r="D13" s="46">
        <f>Rechenzentrum!D3</f>
        <v>11</v>
      </c>
      <c r="E13" s="47">
        <f t="shared" si="0"/>
        <v>4.18</v>
      </c>
      <c r="F13" s="46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18">
      <c r="A14" s="29"/>
      <c r="B14" s="67" t="s">
        <v>10</v>
      </c>
      <c r="C14" s="68"/>
      <c r="D14" s="48">
        <f>Clouddienste!D3</f>
        <v>2027.6315789473681</v>
      </c>
      <c r="E14" s="49">
        <f t="shared" si="0"/>
        <v>770.49999999999989</v>
      </c>
      <c r="F14" s="48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>
      <c r="A15" s="29"/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>
      <c r="A17" s="29"/>
      <c r="B17" s="29" t="s">
        <v>116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idden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idden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hidden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hidden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hidden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hidden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hidden="1">
      <c r="A25" s="29"/>
      <c r="B25" s="5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hidden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hidden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hidden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hidden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hidden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</sheetData>
  <mergeCells count="8">
    <mergeCell ref="D5:E5"/>
    <mergeCell ref="B14:C14"/>
    <mergeCell ref="B9:C9"/>
    <mergeCell ref="B10:C10"/>
    <mergeCell ref="B11:C11"/>
    <mergeCell ref="B12:C12"/>
    <mergeCell ref="B13:C13"/>
    <mergeCell ref="B6:C6"/>
  </mergeCells>
  <hyperlinks>
    <hyperlink ref="B14:C14" location="Clouddienste!A1" display="Clouddienste" xr:uid="{A1245061-C580-4532-A0F1-8BBBDFE5A3C1}"/>
    <hyperlink ref="B13:C13" location="Rechenzentrum!A1" display="Rechenzentrum" xr:uid="{3430FF5A-1371-408F-8C97-17CF48958BE8}"/>
    <hyperlink ref="B12:C12" location="Infrastruktur!A1" display="Infrastruktur" xr:uid="{DADB4E69-41E7-46E7-B4C9-F61B03AF0698}"/>
    <hyperlink ref="B11:C11" location="Netzwerk!A1" display="Netzwerk" xr:uid="{F1BABA9B-7227-433F-BD05-8FC46349080A}"/>
    <hyperlink ref="B10:C10" location="Peripherie!A1" display="Peripherie" xr:uid="{EB1AD2A6-C01B-4545-A787-D23D2BD1CB43}"/>
    <hyperlink ref="B9:C9" location="Endgeräte!A1" display="Endgeräte" xr:uid="{E1190FED-DCE9-4308-8EBC-14F18734A628}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27FC-34D1-413F-89A6-4197CB395EC1}">
  <dimension ref="A1:I578"/>
  <sheetViews>
    <sheetView workbookViewId="0">
      <pane ySplit="5" topLeftCell="A6" activePane="bottomLeft" state="frozen"/>
      <selection pane="bottomLeft" activeCell="C27" sqref="C27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8" width="17.7109375" customWidth="1"/>
  </cols>
  <sheetData>
    <row r="1" spans="1:9" ht="26.25">
      <c r="A1" s="80" t="s">
        <v>5</v>
      </c>
      <c r="B1" s="80"/>
      <c r="C1" s="80"/>
      <c r="D1" s="80"/>
      <c r="E1" s="80"/>
      <c r="F1" s="80"/>
      <c r="G1" s="80"/>
      <c r="H1" s="52" t="s">
        <v>11</v>
      </c>
      <c r="I1" s="10"/>
    </row>
    <row r="2" spans="1:9" ht="15.75" thickBot="1">
      <c r="A2" s="81"/>
      <c r="B2" s="81"/>
      <c r="C2" s="81"/>
      <c r="D2" s="81"/>
      <c r="E2" s="29"/>
      <c r="F2" s="29"/>
      <c r="G2" s="29"/>
      <c r="H2" s="29"/>
    </row>
    <row r="3" spans="1:9" ht="16.5" thickBot="1">
      <c r="A3" s="82"/>
      <c r="B3" s="82"/>
      <c r="C3" s="60" t="s">
        <v>12</v>
      </c>
      <c r="D3" s="11">
        <f>SUM(G6:G576)</f>
        <v>1184.32</v>
      </c>
      <c r="E3" s="62" t="s">
        <v>1</v>
      </c>
      <c r="F3" s="83" t="s">
        <v>13</v>
      </c>
      <c r="G3" s="84"/>
      <c r="H3" s="11">
        <f>SUM(H6:H576)</f>
        <v>4485</v>
      </c>
      <c r="I3" s="12" t="s">
        <v>14</v>
      </c>
    </row>
    <row r="4" spans="1:9" ht="15.75">
      <c r="A4" s="57"/>
      <c r="B4" s="57"/>
      <c r="C4" s="61"/>
      <c r="D4" s="61"/>
      <c r="E4" s="29"/>
      <c r="F4" s="29"/>
      <c r="G4" s="29"/>
      <c r="H4" s="63"/>
    </row>
    <row r="5" spans="1:9" ht="47.25">
      <c r="A5" s="2" t="s">
        <v>15</v>
      </c>
      <c r="B5" s="2" t="s">
        <v>16</v>
      </c>
      <c r="C5" s="2" t="s">
        <v>17</v>
      </c>
      <c r="D5" s="2" t="s">
        <v>18</v>
      </c>
      <c r="E5" s="3" t="s">
        <v>19</v>
      </c>
      <c r="F5" s="3" t="s">
        <v>20</v>
      </c>
      <c r="G5" s="2" t="s">
        <v>21</v>
      </c>
      <c r="H5" s="3" t="s">
        <v>22</v>
      </c>
    </row>
    <row r="6" spans="1:9">
      <c r="A6" t="s">
        <v>23</v>
      </c>
      <c r="B6" s="4" t="s">
        <v>24</v>
      </c>
      <c r="C6" s="4" t="s">
        <v>25</v>
      </c>
      <c r="D6">
        <f>_xlfn.IFNA(VLOOKUP(A6,Defaults!B:C,2,FALSE),"")</f>
        <v>5</v>
      </c>
      <c r="E6">
        <f>_xlfn.IFNA(VLOOKUP(A6,Defaults!B:D,3,FALSE),"")</f>
        <v>220</v>
      </c>
      <c r="F6">
        <f t="shared" ref="F6:F15" si="0">IF(ISBLANK(A6),"",1)</f>
        <v>1</v>
      </c>
      <c r="G6" s="1">
        <f>IFERROR(D6*E6*8*F6/1000, "")</f>
        <v>8.8000000000000007</v>
      </c>
      <c r="H6" s="9">
        <f>_xlfn.IFNA(VLOOKUP(A6,Defaults!B:E,4,FALSE)*F6,"")</f>
        <v>90</v>
      </c>
    </row>
    <row r="7" spans="1:9">
      <c r="A7" t="s">
        <v>26</v>
      </c>
      <c r="B7" s="4" t="s">
        <v>61</v>
      </c>
      <c r="C7" s="4" t="s">
        <v>25</v>
      </c>
      <c r="D7">
        <f>_xlfn.IFNA(VLOOKUP(A7,Defaults!B:C,2,FALSE),"")</f>
        <v>100</v>
      </c>
      <c r="E7">
        <f>_xlfn.IFNA(VLOOKUP(A7,Defaults!B:D,3,FALSE),"")</f>
        <v>220</v>
      </c>
      <c r="F7">
        <f t="shared" si="0"/>
        <v>1</v>
      </c>
      <c r="G7" s="1">
        <f t="shared" ref="G7:G55" si="1">IFERROR(D7*E7*8*F7/1000, "")</f>
        <v>176</v>
      </c>
      <c r="H7" s="9">
        <f>_xlfn.IFNA(VLOOKUP(A7,Defaults!B:E,4,FALSE)*F7,"")</f>
        <v>300</v>
      </c>
    </row>
    <row r="8" spans="1:9">
      <c r="A8" t="s">
        <v>27</v>
      </c>
      <c r="B8" s="4"/>
      <c r="C8" s="4" t="s">
        <v>62</v>
      </c>
      <c r="D8">
        <f>_xlfn.IFNA(VLOOKUP(A8,Defaults!B:C,2,FALSE),"")</f>
        <v>200</v>
      </c>
      <c r="E8">
        <v>1</v>
      </c>
      <c r="F8">
        <f t="shared" si="0"/>
        <v>1</v>
      </c>
      <c r="G8" s="1">
        <f t="shared" si="1"/>
        <v>1.6</v>
      </c>
      <c r="H8" s="9">
        <f>_xlfn.IFNA(VLOOKUP(A8,Defaults!B:E,4,FALSE)*F8,"")</f>
        <v>25</v>
      </c>
    </row>
    <row r="9" spans="1:9">
      <c r="A9" t="s">
        <v>28</v>
      </c>
      <c r="B9" s="4"/>
      <c r="C9" s="4" t="s">
        <v>25</v>
      </c>
      <c r="D9">
        <f>_xlfn.IFNA(VLOOKUP(A9,Defaults!B:C,2,FALSE),"")</f>
        <v>100</v>
      </c>
      <c r="E9">
        <f>_xlfn.IFNA(VLOOKUP(A9,Defaults!B:D,3,FALSE),"")</f>
        <v>220</v>
      </c>
      <c r="F9">
        <f t="shared" si="0"/>
        <v>1</v>
      </c>
      <c r="G9" s="1">
        <f t="shared" si="1"/>
        <v>176</v>
      </c>
      <c r="H9" s="9">
        <f>_xlfn.IFNA(VLOOKUP(A9,Defaults!B:E,4,FALSE)*F9,"")</f>
        <v>350</v>
      </c>
    </row>
    <row r="10" spans="1:9">
      <c r="A10" t="s">
        <v>29</v>
      </c>
      <c r="B10" s="4" t="s">
        <v>63</v>
      </c>
      <c r="C10" s="4" t="s">
        <v>25</v>
      </c>
      <c r="D10">
        <f>_xlfn.IFNA(VLOOKUP(A10,Defaults!B:C,2,FALSE),"")</f>
        <v>25</v>
      </c>
      <c r="E10">
        <f>_xlfn.IFNA(VLOOKUP(A10,Defaults!B:D,3,FALSE),"")</f>
        <v>220</v>
      </c>
      <c r="F10">
        <f t="shared" si="0"/>
        <v>1</v>
      </c>
      <c r="G10" s="1">
        <f t="shared" si="1"/>
        <v>44</v>
      </c>
      <c r="H10" s="9">
        <f>_xlfn.IFNA(VLOOKUP(A10,Defaults!B:E,4,FALSE)*F10,"")</f>
        <v>250</v>
      </c>
    </row>
    <row r="11" spans="1:9">
      <c r="A11" t="s">
        <v>30</v>
      </c>
      <c r="B11" s="4" t="s">
        <v>65</v>
      </c>
      <c r="C11" s="4"/>
      <c r="D11">
        <f>_xlfn.IFNA(VLOOKUP(A11,Defaults!B:C,2,FALSE),"")</f>
        <v>30</v>
      </c>
      <c r="E11">
        <f>_xlfn.IFNA(VLOOKUP(A11,Defaults!B:D,3,FALSE),"")</f>
        <v>220</v>
      </c>
      <c r="F11">
        <v>6</v>
      </c>
      <c r="G11" s="1">
        <f t="shared" si="1"/>
        <v>316.8</v>
      </c>
      <c r="H11" s="9">
        <f>_xlfn.IFNA(VLOOKUP(A11,Defaults!B:E,4,FALSE)*F11,"")</f>
        <v>540</v>
      </c>
    </row>
    <row r="12" spans="1:9">
      <c r="A12" t="s">
        <v>31</v>
      </c>
      <c r="B12" s="4" t="s">
        <v>64</v>
      </c>
      <c r="C12" s="4"/>
      <c r="D12">
        <f>_xlfn.IFNA(VLOOKUP(A12,Defaults!B:C,2,FALSE),"")</f>
        <v>20</v>
      </c>
      <c r="E12">
        <f>_xlfn.IFNA(VLOOKUP(A12,Defaults!B:D,3,FALSE),"")</f>
        <v>220</v>
      </c>
      <c r="F12">
        <v>6</v>
      </c>
      <c r="G12" s="1">
        <f t="shared" si="1"/>
        <v>211.2</v>
      </c>
      <c r="H12" s="9">
        <f>_xlfn.IFNA(VLOOKUP(A12,Defaults!B:E,4,FALSE)*F12,"")</f>
        <v>1500</v>
      </c>
    </row>
    <row r="13" spans="1:9">
      <c r="A13" t="s">
        <v>23</v>
      </c>
      <c r="B13" s="4" t="s">
        <v>105</v>
      </c>
      <c r="C13" s="4"/>
      <c r="D13">
        <f>_xlfn.IFNA(VLOOKUP(A13,Defaults!B:C,2,FALSE),"")</f>
        <v>5</v>
      </c>
      <c r="E13">
        <f>_xlfn.IFNA(VLOOKUP(A13,Defaults!B:D,3,FALSE),"")</f>
        <v>220</v>
      </c>
      <c r="F13">
        <v>2</v>
      </c>
      <c r="G13" s="1">
        <f t="shared" si="1"/>
        <v>17.600000000000001</v>
      </c>
      <c r="H13" s="9">
        <f>_xlfn.IFNA(VLOOKUP(A13,Defaults!B:E,4,FALSE)*F13,"")</f>
        <v>180</v>
      </c>
    </row>
    <row r="14" spans="1:9">
      <c r="A14" t="s">
        <v>32</v>
      </c>
      <c r="B14" s="4"/>
      <c r="C14" s="4"/>
      <c r="D14">
        <f>_xlfn.IFNA(VLOOKUP(A14,Defaults!B:C,2,FALSE),"")</f>
        <v>25</v>
      </c>
      <c r="E14">
        <f>_xlfn.IFNA(VLOOKUP(A14,Defaults!B:D,3,FALSE),"")</f>
        <v>220</v>
      </c>
      <c r="F14">
        <f t="shared" si="0"/>
        <v>1</v>
      </c>
      <c r="G14" s="1">
        <f t="shared" si="1"/>
        <v>44</v>
      </c>
      <c r="H14" s="9">
        <f>_xlfn.IFNA(VLOOKUP(A14,Defaults!B:E,4,FALSE)*F14,"")</f>
        <v>200</v>
      </c>
    </row>
    <row r="15" spans="1:9">
      <c r="A15" t="s">
        <v>28</v>
      </c>
      <c r="B15" s="4"/>
      <c r="C15" s="4"/>
      <c r="D15">
        <f>_xlfn.IFNA(VLOOKUP(A15,Defaults!B:C,2,FALSE),"")</f>
        <v>100</v>
      </c>
      <c r="E15">
        <f>_xlfn.IFNA(VLOOKUP(A15,Defaults!B:D,3,FALSE),"")</f>
        <v>220</v>
      </c>
      <c r="F15">
        <f t="shared" si="0"/>
        <v>1</v>
      </c>
      <c r="G15" s="1">
        <f t="shared" si="1"/>
        <v>176</v>
      </c>
      <c r="H15" s="9">
        <f>_xlfn.IFNA(VLOOKUP(A15,Defaults!B:E,4,FALSE)*F15,"")</f>
        <v>350</v>
      </c>
    </row>
    <row r="16" spans="1:9">
      <c r="A16" t="s">
        <v>55</v>
      </c>
      <c r="B16" s="4" t="s">
        <v>102</v>
      </c>
      <c r="C16" s="4"/>
      <c r="D16">
        <f>_xlfn.IFNA(VLOOKUP(A16,Defaults!B:C,2,FALSE),"")</f>
        <v>1</v>
      </c>
      <c r="E16">
        <f>_xlfn.IFNA(VLOOKUP(A16,Defaults!B:D,3,FALSE),"")</f>
        <v>220</v>
      </c>
      <c r="F16">
        <v>7</v>
      </c>
      <c r="G16" s="1">
        <f t="shared" si="1"/>
        <v>12.32</v>
      </c>
      <c r="H16" s="9">
        <f>_xlfn.IFNA(VLOOKUP(A16,Defaults!B:E,4,FALSE)*F16,"")</f>
        <v>700</v>
      </c>
    </row>
    <row r="17" spans="2:8">
      <c r="B17" s="4"/>
      <c r="C17" s="4"/>
      <c r="D17" t="str">
        <f>_xlfn.IFNA(VLOOKUP(A17,Defaults!B:C,2,FALSE),"")</f>
        <v/>
      </c>
      <c r="E17" t="str">
        <f>_xlfn.IFNA(VLOOKUP(A17,Defaults!B:D,3,FALSE),"")</f>
        <v/>
      </c>
      <c r="F17" t="str">
        <f t="shared" ref="F17:F25" si="2">IF(ISBLANK(A17),"",1)</f>
        <v/>
      </c>
      <c r="G17" s="1" t="str">
        <f t="shared" si="1"/>
        <v/>
      </c>
      <c r="H17" s="9" t="str">
        <f>_xlfn.IFNA(VLOOKUP(A17,Defaults!B:E,4,FALSE)*F17,"")</f>
        <v/>
      </c>
    </row>
    <row r="18" spans="2:8">
      <c r="B18" s="4"/>
      <c r="C18" s="4"/>
      <c r="D18" t="str">
        <f>_xlfn.IFNA(VLOOKUP(A18,Defaults!B:C,2,FALSE),"")</f>
        <v/>
      </c>
      <c r="E18" t="str">
        <f>_xlfn.IFNA(VLOOKUP(A18,Defaults!B:D,3,FALSE),"")</f>
        <v/>
      </c>
      <c r="F18" t="str">
        <f t="shared" si="2"/>
        <v/>
      </c>
      <c r="G18" s="1" t="str">
        <f t="shared" si="1"/>
        <v/>
      </c>
      <c r="H18" s="9" t="str">
        <f>_xlfn.IFNA(VLOOKUP(A18,Defaults!B:E,4,FALSE)*F18,"")</f>
        <v/>
      </c>
    </row>
    <row r="19" spans="2:8">
      <c r="B19" s="4"/>
      <c r="C19" s="4"/>
      <c r="D19" t="str">
        <f>_xlfn.IFNA(VLOOKUP(A19,Defaults!B:C,2,FALSE),"")</f>
        <v/>
      </c>
      <c r="E19" t="str">
        <f>_xlfn.IFNA(VLOOKUP(A19,Defaults!B:D,3,FALSE),"")</f>
        <v/>
      </c>
      <c r="F19" t="str">
        <f t="shared" si="2"/>
        <v/>
      </c>
      <c r="G19" s="1" t="str">
        <f t="shared" si="1"/>
        <v/>
      </c>
      <c r="H19" s="9" t="str">
        <f>_xlfn.IFNA(VLOOKUP(A19,Defaults!B:E,4,FALSE)*F19,"")</f>
        <v/>
      </c>
    </row>
    <row r="20" spans="2:8">
      <c r="B20" s="4"/>
      <c r="C20" s="4"/>
      <c r="D20" t="str">
        <f>_xlfn.IFNA(VLOOKUP(A20,Defaults!B:C,2,FALSE),"")</f>
        <v/>
      </c>
      <c r="E20" t="str">
        <f>_xlfn.IFNA(VLOOKUP(A20,Defaults!B:D,3,FALSE),"")</f>
        <v/>
      </c>
      <c r="F20" t="str">
        <f t="shared" si="2"/>
        <v/>
      </c>
      <c r="G20" s="1" t="str">
        <f t="shared" si="1"/>
        <v/>
      </c>
      <c r="H20" s="9" t="str">
        <f>_xlfn.IFNA(VLOOKUP(A20,Defaults!B:E,4,FALSE)*F20,"")</f>
        <v/>
      </c>
    </row>
    <row r="21" spans="2:8">
      <c r="B21" s="4"/>
      <c r="C21" s="4"/>
      <c r="D21" t="str">
        <f>_xlfn.IFNA(VLOOKUP(A21,Defaults!B:C,2,FALSE),"")</f>
        <v/>
      </c>
      <c r="E21" t="str">
        <f>_xlfn.IFNA(VLOOKUP(A21,Defaults!B:D,3,FALSE),"")</f>
        <v/>
      </c>
      <c r="F21" t="str">
        <f t="shared" si="2"/>
        <v/>
      </c>
      <c r="G21" s="1" t="str">
        <f t="shared" si="1"/>
        <v/>
      </c>
      <c r="H21" s="9" t="str">
        <f>_xlfn.IFNA(VLOOKUP(A21,Defaults!B:E,4,FALSE)*F21,"")</f>
        <v/>
      </c>
    </row>
    <row r="22" spans="2:8">
      <c r="B22" s="4"/>
      <c r="C22" s="4"/>
      <c r="D22" t="str">
        <f>_xlfn.IFNA(VLOOKUP(A22,Defaults!B:C,2,FALSE),"")</f>
        <v/>
      </c>
      <c r="E22" t="str">
        <f>_xlfn.IFNA(VLOOKUP(A22,Defaults!B:D,3,FALSE),"")</f>
        <v/>
      </c>
      <c r="F22" t="str">
        <f t="shared" si="2"/>
        <v/>
      </c>
      <c r="G22" s="1" t="str">
        <f t="shared" si="1"/>
        <v/>
      </c>
      <c r="H22" s="9" t="str">
        <f>_xlfn.IFNA(VLOOKUP(A22,Defaults!B:E,4,FALSE)*F22,"")</f>
        <v/>
      </c>
    </row>
    <row r="23" spans="2:8">
      <c r="B23" s="4"/>
      <c r="C23" s="4"/>
      <c r="D23" t="str">
        <f>_xlfn.IFNA(VLOOKUP(A23,Defaults!B:C,2,FALSE),"")</f>
        <v/>
      </c>
      <c r="E23" t="str">
        <f>_xlfn.IFNA(VLOOKUP(A23,Defaults!B:D,3,FALSE),"")</f>
        <v/>
      </c>
      <c r="F23" t="str">
        <f t="shared" si="2"/>
        <v/>
      </c>
      <c r="G23" s="1" t="str">
        <f t="shared" si="1"/>
        <v/>
      </c>
      <c r="H23" s="9" t="str">
        <f>_xlfn.IFNA(VLOOKUP(A23,Defaults!B:E,4,FALSE)*F23,"")</f>
        <v/>
      </c>
    </row>
    <row r="24" spans="2:8">
      <c r="B24" s="4"/>
      <c r="C24" s="4"/>
      <c r="D24" t="str">
        <f>_xlfn.IFNA(VLOOKUP(A24,Defaults!B:C,2,FALSE),"")</f>
        <v/>
      </c>
      <c r="E24" t="str">
        <f>_xlfn.IFNA(VLOOKUP(A24,Defaults!B:D,3,FALSE),"")</f>
        <v/>
      </c>
      <c r="F24" t="str">
        <f t="shared" si="2"/>
        <v/>
      </c>
      <c r="G24" s="1" t="str">
        <f t="shared" si="1"/>
        <v/>
      </c>
      <c r="H24" s="9" t="str">
        <f>_xlfn.IFNA(VLOOKUP(A24,Defaults!B:E,4,FALSE)*F24,"")</f>
        <v/>
      </c>
    </row>
    <row r="25" spans="2:8">
      <c r="B25" s="4"/>
      <c r="C25" s="4"/>
      <c r="D25" t="str">
        <f>_xlfn.IFNA(VLOOKUP(A25,Defaults!B:C,2,FALSE),"")</f>
        <v/>
      </c>
      <c r="E25" t="str">
        <f>_xlfn.IFNA(VLOOKUP(A25,Defaults!B:D,3,FALSE),"")</f>
        <v/>
      </c>
      <c r="F25" t="str">
        <f t="shared" si="2"/>
        <v/>
      </c>
      <c r="G25" s="1" t="str">
        <f t="shared" si="1"/>
        <v/>
      </c>
      <c r="H25" s="9" t="str">
        <f>_xlfn.IFNA(VLOOKUP(A25,Defaults!B:E,4,FALSE)*F25,"")</f>
        <v/>
      </c>
    </row>
    <row r="26" spans="2:8">
      <c r="B26" s="4"/>
      <c r="C26" s="4"/>
      <c r="D26" t="str">
        <f>_xlfn.IFNA(VLOOKUP(A26,Defaults!B:C,2,FALSE),"")</f>
        <v/>
      </c>
      <c r="E26" t="str">
        <f>_xlfn.IFNA(VLOOKUP(A26,Defaults!B:D,3,FALSE),"")</f>
        <v/>
      </c>
      <c r="F26" t="str">
        <f>IF(ISBLANK(A26),"",1)</f>
        <v/>
      </c>
      <c r="G26" s="1" t="str">
        <f t="shared" si="1"/>
        <v/>
      </c>
      <c r="H26" s="9" t="str">
        <f>_xlfn.IFNA(VLOOKUP(A26,Defaults!B:E,4,FALSE)*F26,"")</f>
        <v/>
      </c>
    </row>
    <row r="27" spans="2:8">
      <c r="B27" s="4"/>
      <c r="C27" s="4"/>
      <c r="D27" t="str">
        <f>_xlfn.IFNA(VLOOKUP(A27,Defaults!B:C,2,FALSE),"")</f>
        <v/>
      </c>
      <c r="E27" t="str">
        <f>_xlfn.IFNA(VLOOKUP(A27,Defaults!B:D,3,FALSE),"")</f>
        <v/>
      </c>
      <c r="F27" t="str">
        <f t="shared" ref="F27:F55" si="3">IF(ISBLANK(A27),"",1)</f>
        <v/>
      </c>
      <c r="G27" s="1" t="str">
        <f t="shared" si="1"/>
        <v/>
      </c>
      <c r="H27" s="9" t="str">
        <f>_xlfn.IFNA(VLOOKUP(A27,Defaults!B:E,4,FALSE)*F27,"")</f>
        <v/>
      </c>
    </row>
    <row r="28" spans="2:8">
      <c r="B28" s="4"/>
      <c r="C28" s="4"/>
      <c r="D28" t="str">
        <f>_xlfn.IFNA(VLOOKUP(A28,Defaults!B:C,2,FALSE),"")</f>
        <v/>
      </c>
      <c r="E28" t="str">
        <f>_xlfn.IFNA(VLOOKUP(A28,Defaults!B:D,3,FALSE),"")</f>
        <v/>
      </c>
      <c r="F28" t="str">
        <f t="shared" si="3"/>
        <v/>
      </c>
      <c r="G28" s="1" t="str">
        <f t="shared" si="1"/>
        <v/>
      </c>
      <c r="H28" s="9" t="str">
        <f>_xlfn.IFNA(VLOOKUP(A28,Defaults!B:E,4,FALSE)*F28,"")</f>
        <v/>
      </c>
    </row>
    <row r="29" spans="2:8">
      <c r="B29" s="4"/>
      <c r="C29" s="4"/>
      <c r="D29" t="str">
        <f>_xlfn.IFNA(VLOOKUP(A29,Defaults!B:C,2,FALSE),"")</f>
        <v/>
      </c>
      <c r="E29" t="str">
        <f>_xlfn.IFNA(VLOOKUP(A29,Defaults!B:D,3,FALSE),"")</f>
        <v/>
      </c>
      <c r="F29" t="str">
        <f t="shared" si="3"/>
        <v/>
      </c>
      <c r="G29" t="str">
        <f t="shared" si="1"/>
        <v/>
      </c>
      <c r="H29" t="str">
        <f>_xlfn.IFNA(VLOOKUP(A29,Defaults!B:E,4,FALSE)*F29,"")</f>
        <v/>
      </c>
    </row>
    <row r="30" spans="2:8">
      <c r="B30" s="4"/>
      <c r="C30" s="4"/>
      <c r="D30" t="str">
        <f>_xlfn.IFNA(VLOOKUP(A30,Defaults!B:C,2,FALSE),"")</f>
        <v/>
      </c>
      <c r="E30" t="str">
        <f>_xlfn.IFNA(VLOOKUP(A30,Defaults!B:D,3,FALSE),"")</f>
        <v/>
      </c>
      <c r="F30" t="str">
        <f t="shared" si="3"/>
        <v/>
      </c>
      <c r="G30" t="str">
        <f t="shared" si="1"/>
        <v/>
      </c>
      <c r="H30" t="str">
        <f>_xlfn.IFNA(VLOOKUP(A30,Defaults!B:E,4,FALSE)*F30,"")</f>
        <v/>
      </c>
    </row>
    <row r="31" spans="2:8">
      <c r="B31" s="4"/>
      <c r="C31" s="4"/>
      <c r="D31" t="str">
        <f>_xlfn.IFNA(VLOOKUP(A31,Defaults!B:C,2,FALSE),"")</f>
        <v/>
      </c>
      <c r="E31" t="str">
        <f>_xlfn.IFNA(VLOOKUP(A31,Defaults!B:D,3,FALSE),"")</f>
        <v/>
      </c>
      <c r="F31" t="str">
        <f t="shared" si="3"/>
        <v/>
      </c>
      <c r="G31" t="str">
        <f t="shared" si="1"/>
        <v/>
      </c>
      <c r="H31" t="str">
        <f>_xlfn.IFNA(VLOOKUP(A31,Defaults!B:E,4,FALSE)*F31,"")</f>
        <v/>
      </c>
    </row>
    <row r="32" spans="2:8">
      <c r="B32" s="4"/>
      <c r="C32" s="4"/>
      <c r="D32" t="str">
        <f>_xlfn.IFNA(VLOOKUP(A32,Defaults!B:C,2,FALSE),"")</f>
        <v/>
      </c>
      <c r="E32" t="str">
        <f>_xlfn.IFNA(VLOOKUP(A32,Defaults!B:D,3,FALSE),"")</f>
        <v/>
      </c>
      <c r="F32" t="str">
        <f t="shared" si="3"/>
        <v/>
      </c>
      <c r="G32" t="str">
        <f t="shared" si="1"/>
        <v/>
      </c>
      <c r="H32" t="str">
        <f>_xlfn.IFNA(VLOOKUP(A32,Defaults!B:E,4,FALSE)*F32,"")</f>
        <v/>
      </c>
    </row>
    <row r="33" spans="2:8">
      <c r="B33" s="4"/>
      <c r="C33" s="4"/>
      <c r="D33" t="str">
        <f>_xlfn.IFNA(VLOOKUP(A33,Defaults!B:C,2,FALSE),"")</f>
        <v/>
      </c>
      <c r="E33" t="str">
        <f>_xlfn.IFNA(VLOOKUP(A33,Defaults!B:D,3,FALSE),"")</f>
        <v/>
      </c>
      <c r="F33" t="str">
        <f t="shared" si="3"/>
        <v/>
      </c>
      <c r="G33" t="str">
        <f t="shared" si="1"/>
        <v/>
      </c>
      <c r="H33" t="str">
        <f>_xlfn.IFNA(VLOOKUP(A33,Defaults!B:E,4,FALSE)*F33,"")</f>
        <v/>
      </c>
    </row>
    <row r="34" spans="2:8">
      <c r="B34" s="4"/>
      <c r="C34" s="4"/>
      <c r="D34" t="str">
        <f>_xlfn.IFNA(VLOOKUP(A34,Defaults!B:C,2,FALSE),"")</f>
        <v/>
      </c>
      <c r="E34" t="str">
        <f>_xlfn.IFNA(VLOOKUP(A34,Defaults!B:D,3,FALSE),"")</f>
        <v/>
      </c>
      <c r="F34" t="str">
        <f t="shared" si="3"/>
        <v/>
      </c>
      <c r="G34" t="str">
        <f t="shared" si="1"/>
        <v/>
      </c>
      <c r="H34" t="str">
        <f>_xlfn.IFNA(VLOOKUP(A34,Defaults!B:E,4,FALSE)*F34,"")</f>
        <v/>
      </c>
    </row>
    <row r="35" spans="2:8">
      <c r="B35" s="4"/>
      <c r="C35" s="4"/>
      <c r="D35" t="str">
        <f>_xlfn.IFNA(VLOOKUP(A35,Defaults!B:C,2,FALSE),"")</f>
        <v/>
      </c>
      <c r="E35" t="str">
        <f>_xlfn.IFNA(VLOOKUP(A35,Defaults!B:D,3,FALSE),"")</f>
        <v/>
      </c>
      <c r="F35" t="str">
        <f t="shared" si="3"/>
        <v/>
      </c>
      <c r="G35" t="str">
        <f t="shared" si="1"/>
        <v/>
      </c>
      <c r="H35" t="str">
        <f>_xlfn.IFNA(VLOOKUP(A35,Defaults!B:E,4,FALSE)*F35,"")</f>
        <v/>
      </c>
    </row>
    <row r="36" spans="2:8">
      <c r="B36" s="4"/>
      <c r="C36" s="4"/>
      <c r="D36" t="str">
        <f>_xlfn.IFNA(VLOOKUP(A36,Defaults!B:C,2,FALSE),"")</f>
        <v/>
      </c>
      <c r="E36" t="str">
        <f>_xlfn.IFNA(VLOOKUP(A36,Defaults!B:D,3,FALSE),"")</f>
        <v/>
      </c>
      <c r="F36" t="str">
        <f t="shared" si="3"/>
        <v/>
      </c>
      <c r="G36" t="str">
        <f t="shared" si="1"/>
        <v/>
      </c>
      <c r="H36" t="str">
        <f>_xlfn.IFNA(VLOOKUP(A36,Defaults!B:E,4,FALSE)*F36,"")</f>
        <v/>
      </c>
    </row>
    <row r="37" spans="2:8">
      <c r="B37" s="4"/>
      <c r="C37" s="4"/>
      <c r="D37" t="str">
        <f>_xlfn.IFNA(VLOOKUP(A37,Defaults!B:C,2,FALSE),"")</f>
        <v/>
      </c>
      <c r="E37" t="str">
        <f>_xlfn.IFNA(VLOOKUP(A37,Defaults!B:D,3,FALSE),"")</f>
        <v/>
      </c>
      <c r="F37" t="str">
        <f t="shared" si="3"/>
        <v/>
      </c>
      <c r="G37" t="str">
        <f t="shared" si="1"/>
        <v/>
      </c>
      <c r="H37" t="str">
        <f>_xlfn.IFNA(VLOOKUP(A37,Defaults!B:E,4,FALSE)*F37,"")</f>
        <v/>
      </c>
    </row>
    <row r="38" spans="2:8">
      <c r="B38" s="4"/>
      <c r="C38" s="4"/>
      <c r="D38" t="str">
        <f>_xlfn.IFNA(VLOOKUP(A38,Defaults!B:C,2,FALSE),"")</f>
        <v/>
      </c>
      <c r="E38" t="str">
        <f>_xlfn.IFNA(VLOOKUP(A38,Defaults!B:D,3,FALSE),"")</f>
        <v/>
      </c>
      <c r="F38" t="str">
        <f t="shared" si="3"/>
        <v/>
      </c>
      <c r="G38" t="str">
        <f t="shared" si="1"/>
        <v/>
      </c>
      <c r="H38" t="str">
        <f>_xlfn.IFNA(VLOOKUP(A38,Defaults!B:E,4,FALSE)*F38,"")</f>
        <v/>
      </c>
    </row>
    <row r="39" spans="2:8">
      <c r="B39" s="4"/>
      <c r="C39" s="4"/>
      <c r="D39" t="str">
        <f>_xlfn.IFNA(VLOOKUP(A39,Defaults!B:C,2,FALSE),"")</f>
        <v/>
      </c>
      <c r="E39" t="str">
        <f>_xlfn.IFNA(VLOOKUP(A39,Defaults!B:D,3,FALSE),"")</f>
        <v/>
      </c>
      <c r="F39" t="str">
        <f t="shared" si="3"/>
        <v/>
      </c>
      <c r="G39" t="str">
        <f t="shared" si="1"/>
        <v/>
      </c>
      <c r="H39" t="str">
        <f>_xlfn.IFNA(VLOOKUP(A39,Defaults!B:E,4,FALSE)*F39,"")</f>
        <v/>
      </c>
    </row>
    <row r="40" spans="2:8">
      <c r="B40" s="4"/>
      <c r="C40" s="4"/>
      <c r="D40" t="str">
        <f>_xlfn.IFNA(VLOOKUP(A40,Defaults!B:C,2,FALSE),"")</f>
        <v/>
      </c>
      <c r="E40" t="str">
        <f>_xlfn.IFNA(VLOOKUP(A40,Defaults!B:D,3,FALSE),"")</f>
        <v/>
      </c>
      <c r="F40" t="str">
        <f t="shared" si="3"/>
        <v/>
      </c>
      <c r="G40" t="str">
        <f t="shared" si="1"/>
        <v/>
      </c>
      <c r="H40" t="str">
        <f>_xlfn.IFNA(VLOOKUP(A40,Defaults!B:E,4,FALSE)*F40,"")</f>
        <v/>
      </c>
    </row>
    <row r="41" spans="2:8">
      <c r="B41" s="4"/>
      <c r="C41" s="4"/>
      <c r="D41" t="str">
        <f>_xlfn.IFNA(VLOOKUP(A41,Defaults!B:C,2,FALSE),"")</f>
        <v/>
      </c>
      <c r="E41" t="str">
        <f>_xlfn.IFNA(VLOOKUP(A41,Defaults!B:D,3,FALSE),"")</f>
        <v/>
      </c>
      <c r="F41" t="str">
        <f t="shared" si="3"/>
        <v/>
      </c>
      <c r="G41" t="str">
        <f t="shared" si="1"/>
        <v/>
      </c>
      <c r="H41" t="str">
        <f>_xlfn.IFNA(VLOOKUP(A41,Defaults!B:E,4,FALSE)*F41,"")</f>
        <v/>
      </c>
    </row>
    <row r="42" spans="2:8">
      <c r="B42" s="4"/>
      <c r="C42" s="4"/>
      <c r="D42" t="str">
        <f>_xlfn.IFNA(VLOOKUP(A42,Defaults!B:C,2,FALSE),"")</f>
        <v/>
      </c>
      <c r="E42" t="str">
        <f>_xlfn.IFNA(VLOOKUP(A42,Defaults!B:D,3,FALSE),"")</f>
        <v/>
      </c>
      <c r="F42" t="str">
        <f t="shared" si="3"/>
        <v/>
      </c>
      <c r="G42" t="str">
        <f t="shared" si="1"/>
        <v/>
      </c>
      <c r="H42" t="str">
        <f>_xlfn.IFNA(VLOOKUP(A42,Defaults!B:E,4,FALSE)*F42,"")</f>
        <v/>
      </c>
    </row>
    <row r="43" spans="2:8">
      <c r="B43" s="4"/>
      <c r="C43" s="4"/>
      <c r="D43" t="str">
        <f>_xlfn.IFNA(VLOOKUP(A43,Defaults!B:C,2,FALSE),"")</f>
        <v/>
      </c>
      <c r="E43" t="str">
        <f>_xlfn.IFNA(VLOOKUP(A43,Defaults!B:D,3,FALSE),"")</f>
        <v/>
      </c>
      <c r="F43" t="str">
        <f t="shared" si="3"/>
        <v/>
      </c>
      <c r="G43" t="str">
        <f t="shared" si="1"/>
        <v/>
      </c>
      <c r="H43" t="str">
        <f>_xlfn.IFNA(VLOOKUP(A43,Defaults!B:E,4,FALSE)*F43,"")</f>
        <v/>
      </c>
    </row>
    <row r="44" spans="2:8">
      <c r="B44" s="4"/>
      <c r="C44" s="4"/>
      <c r="D44" t="str">
        <f>_xlfn.IFNA(VLOOKUP(A44,Defaults!B:C,2,FALSE),"")</f>
        <v/>
      </c>
      <c r="E44" t="str">
        <f>_xlfn.IFNA(VLOOKUP(A44,Defaults!B:D,3,FALSE),"")</f>
        <v/>
      </c>
      <c r="F44" t="str">
        <f t="shared" si="3"/>
        <v/>
      </c>
      <c r="G44" t="str">
        <f t="shared" si="1"/>
        <v/>
      </c>
      <c r="H44" t="str">
        <f>_xlfn.IFNA(VLOOKUP(A44,Defaults!B:E,4,FALSE)*F44,"")</f>
        <v/>
      </c>
    </row>
    <row r="45" spans="2:8">
      <c r="B45" s="4"/>
      <c r="C45" s="4"/>
      <c r="D45" t="str">
        <f>_xlfn.IFNA(VLOOKUP(A45,Defaults!B:C,2,FALSE),"")</f>
        <v/>
      </c>
      <c r="E45" t="str">
        <f>_xlfn.IFNA(VLOOKUP(A45,Defaults!B:D,3,FALSE),"")</f>
        <v/>
      </c>
      <c r="F45" t="str">
        <f t="shared" si="3"/>
        <v/>
      </c>
      <c r="G45" t="str">
        <f t="shared" si="1"/>
        <v/>
      </c>
      <c r="H45" t="str">
        <f>_xlfn.IFNA(VLOOKUP(A45,Defaults!B:E,4,FALSE)*F45,"")</f>
        <v/>
      </c>
    </row>
    <row r="46" spans="2:8">
      <c r="B46" s="4"/>
      <c r="C46" s="4"/>
      <c r="D46" t="str">
        <f>_xlfn.IFNA(VLOOKUP(A46,Defaults!B:C,2,FALSE),"")</f>
        <v/>
      </c>
      <c r="E46" t="str">
        <f>_xlfn.IFNA(VLOOKUP(A46,Defaults!B:D,3,FALSE),"")</f>
        <v/>
      </c>
      <c r="F46" t="str">
        <f t="shared" si="3"/>
        <v/>
      </c>
      <c r="G46" t="str">
        <f t="shared" si="1"/>
        <v/>
      </c>
      <c r="H46" t="str">
        <f>_xlfn.IFNA(VLOOKUP(A46,Defaults!B:E,4,FALSE)*F46,"")</f>
        <v/>
      </c>
    </row>
    <row r="47" spans="2:8">
      <c r="B47" s="4"/>
      <c r="C47" s="4"/>
      <c r="D47" t="str">
        <f>_xlfn.IFNA(VLOOKUP(A47,Defaults!B:C,2,FALSE),"")</f>
        <v/>
      </c>
      <c r="E47" t="str">
        <f>_xlfn.IFNA(VLOOKUP(A47,Defaults!B:D,3,FALSE),"")</f>
        <v/>
      </c>
      <c r="F47" t="str">
        <f t="shared" si="3"/>
        <v/>
      </c>
      <c r="G47" t="str">
        <f t="shared" si="1"/>
        <v/>
      </c>
      <c r="H47" t="str">
        <f>_xlfn.IFNA(VLOOKUP(A47,Defaults!B:E,4,FALSE)*F47,"")</f>
        <v/>
      </c>
    </row>
    <row r="48" spans="2:8">
      <c r="B48" s="4"/>
      <c r="C48" s="4"/>
      <c r="D48" t="str">
        <f>_xlfn.IFNA(VLOOKUP(A48,Defaults!B:C,2,FALSE),"")</f>
        <v/>
      </c>
      <c r="E48" t="str">
        <f>_xlfn.IFNA(VLOOKUP(A48,Defaults!B:D,3,FALSE),"")</f>
        <v/>
      </c>
      <c r="F48" t="str">
        <f t="shared" si="3"/>
        <v/>
      </c>
      <c r="G48" t="str">
        <f t="shared" si="1"/>
        <v/>
      </c>
      <c r="H48" t="str">
        <f>_xlfn.IFNA(VLOOKUP(A48,Defaults!B:E,4,FALSE)*F48,"")</f>
        <v/>
      </c>
    </row>
    <row r="49" spans="2:8">
      <c r="B49" s="4"/>
      <c r="C49" s="4"/>
      <c r="D49" t="str">
        <f>_xlfn.IFNA(VLOOKUP(A49,Defaults!B:C,2,FALSE),"")</f>
        <v/>
      </c>
      <c r="E49" t="str">
        <f>_xlfn.IFNA(VLOOKUP(A49,Defaults!B:D,3,FALSE),"")</f>
        <v/>
      </c>
      <c r="F49" t="str">
        <f t="shared" si="3"/>
        <v/>
      </c>
      <c r="G49" t="str">
        <f t="shared" si="1"/>
        <v/>
      </c>
      <c r="H49" t="str">
        <f>_xlfn.IFNA(VLOOKUP(A49,Defaults!B:E,4,FALSE)*F49,"")</f>
        <v/>
      </c>
    </row>
    <row r="50" spans="2:8">
      <c r="B50" s="4"/>
      <c r="C50" s="4"/>
      <c r="D50" t="str">
        <f>_xlfn.IFNA(VLOOKUP(A50,Defaults!B:C,2,FALSE),"")</f>
        <v/>
      </c>
      <c r="E50" t="str">
        <f>_xlfn.IFNA(VLOOKUP(A50,Defaults!B:D,3,FALSE),"")</f>
        <v/>
      </c>
      <c r="F50" t="str">
        <f t="shared" si="3"/>
        <v/>
      </c>
      <c r="G50" t="str">
        <f t="shared" si="1"/>
        <v/>
      </c>
      <c r="H50" t="str">
        <f>_xlfn.IFNA(VLOOKUP(A50,Defaults!B:E,4,FALSE)*F50,"")</f>
        <v/>
      </c>
    </row>
    <row r="51" spans="2:8">
      <c r="B51" s="4"/>
      <c r="C51" s="4"/>
      <c r="D51" t="str">
        <f>_xlfn.IFNA(VLOOKUP(A51,Defaults!B:C,2,FALSE),"")</f>
        <v/>
      </c>
      <c r="E51" t="str">
        <f>_xlfn.IFNA(VLOOKUP(A51,Defaults!B:D,3,FALSE),"")</f>
        <v/>
      </c>
      <c r="F51" t="str">
        <f t="shared" si="3"/>
        <v/>
      </c>
      <c r="G51" t="str">
        <f t="shared" si="1"/>
        <v/>
      </c>
      <c r="H51" t="str">
        <f>_xlfn.IFNA(VLOOKUP(A51,Defaults!B:E,4,FALSE)*F51,"")</f>
        <v/>
      </c>
    </row>
    <row r="52" spans="2:8">
      <c r="B52" s="4"/>
      <c r="C52" s="4"/>
      <c r="D52" t="str">
        <f>_xlfn.IFNA(VLOOKUP(A52,Defaults!B:C,2,FALSE),"")</f>
        <v/>
      </c>
      <c r="E52" t="str">
        <f>_xlfn.IFNA(VLOOKUP(A52,Defaults!B:D,3,FALSE),"")</f>
        <v/>
      </c>
      <c r="F52" t="str">
        <f t="shared" si="3"/>
        <v/>
      </c>
      <c r="G52" t="str">
        <f t="shared" si="1"/>
        <v/>
      </c>
      <c r="H52" t="str">
        <f>_xlfn.IFNA(VLOOKUP(A52,Defaults!B:E,4,FALSE)*F52,"")</f>
        <v/>
      </c>
    </row>
    <row r="53" spans="2:8">
      <c r="B53" s="4"/>
      <c r="C53" s="4"/>
      <c r="D53" t="str">
        <f>_xlfn.IFNA(VLOOKUP(A53,Defaults!B:C,2,FALSE),"")</f>
        <v/>
      </c>
      <c r="E53" t="str">
        <f>_xlfn.IFNA(VLOOKUP(A53,Defaults!B:D,3,FALSE),"")</f>
        <v/>
      </c>
      <c r="F53" t="str">
        <f t="shared" si="3"/>
        <v/>
      </c>
      <c r="G53" t="str">
        <f t="shared" si="1"/>
        <v/>
      </c>
      <c r="H53" t="str">
        <f>_xlfn.IFNA(VLOOKUP(A53,Defaults!B:E,4,FALSE)*F53,"")</f>
        <v/>
      </c>
    </row>
    <row r="54" spans="2:8">
      <c r="B54" s="4"/>
      <c r="C54" s="4"/>
      <c r="D54" t="str">
        <f>_xlfn.IFNA(VLOOKUP(A54,Defaults!B:C,2,FALSE),"")</f>
        <v/>
      </c>
      <c r="E54" t="str">
        <f>_xlfn.IFNA(VLOOKUP(A54,Defaults!B:D,3,FALSE),"")</f>
        <v/>
      </c>
      <c r="F54" t="str">
        <f t="shared" si="3"/>
        <v/>
      </c>
      <c r="G54" t="str">
        <f t="shared" si="1"/>
        <v/>
      </c>
      <c r="H54" t="str">
        <f>_xlfn.IFNA(VLOOKUP(A54,Defaults!B:E,4,FALSE)*F54,"")</f>
        <v/>
      </c>
    </row>
    <row r="55" spans="2:8">
      <c r="B55" s="4"/>
      <c r="C55" s="4"/>
      <c r="D55" t="str">
        <f>_xlfn.IFNA(VLOOKUP(A55,Defaults!B:C,2,FALSE),"")</f>
        <v/>
      </c>
      <c r="E55" t="str">
        <f>_xlfn.IFNA(VLOOKUP(A55,Defaults!B:D,3,FALSE),"")</f>
        <v/>
      </c>
      <c r="F55" t="str">
        <f t="shared" si="3"/>
        <v/>
      </c>
      <c r="G55" t="str">
        <f t="shared" si="1"/>
        <v/>
      </c>
      <c r="H55" t="str">
        <f>_xlfn.IFNA(VLOOKUP(A55,Defaults!B:E,4,FALSE)*F55,"")</f>
        <v/>
      </c>
    </row>
    <row r="56" spans="2:8">
      <c r="B56" s="4"/>
      <c r="C56" s="4"/>
      <c r="H56" t="str">
        <f>_xlfn.IFNA(VLOOKUP(A56,Defaults!B:E,4,FALSE)*F56,"")</f>
        <v/>
      </c>
    </row>
    <row r="57" spans="2:8">
      <c r="B57" s="4"/>
      <c r="C57" s="4"/>
      <c r="H57" t="str">
        <f>_xlfn.IFNA(VLOOKUP(A57,Defaults!B:E,4,FALSE)*F57,"")</f>
        <v/>
      </c>
    </row>
    <row r="58" spans="2:8">
      <c r="B58" s="4"/>
      <c r="C58" s="4"/>
      <c r="H58" t="str">
        <f>_xlfn.IFNA(VLOOKUP(A58,Defaults!B:E,4,FALSE)*F58,"")</f>
        <v/>
      </c>
    </row>
    <row r="59" spans="2:8">
      <c r="B59" s="4"/>
      <c r="C59" s="4"/>
      <c r="H59" t="str">
        <f>_xlfn.IFNA(VLOOKUP(A59,Defaults!B:E,4,FALSE)*F59,"")</f>
        <v/>
      </c>
    </row>
    <row r="60" spans="2:8">
      <c r="B60" s="4"/>
      <c r="C60" s="4"/>
      <c r="H60" t="str">
        <f>_xlfn.IFNA(VLOOKUP(A60,Defaults!B:E,4,FALSE)*F60,"")</f>
        <v/>
      </c>
    </row>
    <row r="61" spans="2:8">
      <c r="B61" s="4"/>
      <c r="C61" s="4"/>
      <c r="H61" t="str">
        <f>_xlfn.IFNA(VLOOKUP(A61,Defaults!B:E,4,FALSE)*F61,"")</f>
        <v/>
      </c>
    </row>
    <row r="62" spans="2:8">
      <c r="B62" s="4"/>
      <c r="C62" s="4"/>
      <c r="H62" t="str">
        <f>_xlfn.IFNA(VLOOKUP(A62,Defaults!B:E,4,FALSE)*F62,"")</f>
        <v/>
      </c>
    </row>
    <row r="63" spans="2:8">
      <c r="B63" s="4"/>
      <c r="C63" s="4"/>
      <c r="H63" t="str">
        <f>_xlfn.IFNA(VLOOKUP(A63,Defaults!B:E,4,FALSE)*F63,"")</f>
        <v/>
      </c>
    </row>
    <row r="64" spans="2:8">
      <c r="B64" s="4"/>
      <c r="C64" s="4"/>
      <c r="H64" t="str">
        <f>_xlfn.IFNA(VLOOKUP(A64,Defaults!B:E,4,FALSE)*F64,"")</f>
        <v/>
      </c>
    </row>
    <row r="65" spans="2:8">
      <c r="B65" s="4"/>
      <c r="C65" s="4"/>
      <c r="H65" t="str">
        <f>_xlfn.IFNA(VLOOKUP(A65,Defaults!B:E,4,FALSE)*F65,"")</f>
        <v/>
      </c>
    </row>
    <row r="66" spans="2:8">
      <c r="B66" s="4"/>
      <c r="C66" s="4"/>
      <c r="H66" t="str">
        <f>_xlfn.IFNA(VLOOKUP(A66,Defaults!B:E,4,FALSE)*F66,"")</f>
        <v/>
      </c>
    </row>
    <row r="67" spans="2:8">
      <c r="B67" s="4"/>
      <c r="C67" s="4"/>
      <c r="H67" t="str">
        <f>_xlfn.IFNA(VLOOKUP(A67,Defaults!B:E,4,FALSE)*F67,"")</f>
        <v/>
      </c>
    </row>
    <row r="68" spans="2:8">
      <c r="B68" s="4"/>
      <c r="C68" s="4"/>
      <c r="H68" t="str">
        <f>_xlfn.IFNA(VLOOKUP(A68,Defaults!B:E,4,FALSE)*F68,"")</f>
        <v/>
      </c>
    </row>
    <row r="69" spans="2:8">
      <c r="B69" s="4"/>
      <c r="C69" s="4"/>
      <c r="H69" t="str">
        <f>_xlfn.IFNA(VLOOKUP(A69,Defaults!B:E,4,FALSE)*F69,"")</f>
        <v/>
      </c>
    </row>
    <row r="70" spans="2:8">
      <c r="B70" s="4"/>
      <c r="C70" s="4"/>
      <c r="H70" t="str">
        <f>_xlfn.IFNA(VLOOKUP(A70,Defaults!B:E,4,FALSE)*F70,"")</f>
        <v/>
      </c>
    </row>
    <row r="71" spans="2:8">
      <c r="B71" s="4"/>
      <c r="C71" s="4"/>
      <c r="H71" t="str">
        <f>_xlfn.IFNA(VLOOKUP(A71,Defaults!B:E,4,FALSE)*F71,"")</f>
        <v/>
      </c>
    </row>
    <row r="72" spans="2:8">
      <c r="B72" s="4"/>
      <c r="C72" s="4"/>
      <c r="H72" t="str">
        <f>_xlfn.IFNA(VLOOKUP(A72,Defaults!B:E,4,FALSE)*F72,"")</f>
        <v/>
      </c>
    </row>
    <row r="73" spans="2:8">
      <c r="B73" s="4"/>
      <c r="C73" s="4"/>
      <c r="H73" t="str">
        <f>_xlfn.IFNA(VLOOKUP(A73,Defaults!B:E,4,FALSE)*F73,"")</f>
        <v/>
      </c>
    </row>
    <row r="74" spans="2:8">
      <c r="B74" s="4"/>
      <c r="C74" s="4"/>
      <c r="H74" t="str">
        <f>_xlfn.IFNA(VLOOKUP(A74,Defaults!B:E,4,FALSE)*F74,"")</f>
        <v/>
      </c>
    </row>
    <row r="75" spans="2:8">
      <c r="B75" s="4"/>
      <c r="C75" s="4"/>
      <c r="H75" t="str">
        <f>_xlfn.IFNA(VLOOKUP(A75,Defaults!B:E,4,FALSE)*F75,"")</f>
        <v/>
      </c>
    </row>
    <row r="76" spans="2:8">
      <c r="B76" s="4"/>
      <c r="C76" s="4"/>
      <c r="H76" t="str">
        <f>_xlfn.IFNA(VLOOKUP(A76,Defaults!B:E,4,FALSE)*F76,"")</f>
        <v/>
      </c>
    </row>
    <row r="77" spans="2:8">
      <c r="B77" s="4"/>
      <c r="C77" s="4"/>
      <c r="H77" t="str">
        <f>_xlfn.IFNA(VLOOKUP(A77,Defaults!B:E,4,FALSE)*F77,"")</f>
        <v/>
      </c>
    </row>
    <row r="78" spans="2:8">
      <c r="B78" s="4"/>
      <c r="C78" s="4"/>
      <c r="H78" t="str">
        <f>_xlfn.IFNA(VLOOKUP(A78,Defaults!B:E,4,FALSE)*F78,"")</f>
        <v/>
      </c>
    </row>
    <row r="79" spans="2:8">
      <c r="B79" s="4"/>
      <c r="C79" s="4"/>
      <c r="H79" t="str">
        <f>_xlfn.IFNA(VLOOKUP(A79,Defaults!B:E,4,FALSE)*F79,"")</f>
        <v/>
      </c>
    </row>
    <row r="80" spans="2:8">
      <c r="B80" s="4"/>
      <c r="C80" s="4"/>
      <c r="H80" t="str">
        <f>_xlfn.IFNA(VLOOKUP(A80,Defaults!B:E,4,FALSE)*F80,"")</f>
        <v/>
      </c>
    </row>
    <row r="81" spans="2:8">
      <c r="B81" s="4"/>
      <c r="C81" s="4"/>
      <c r="H81" t="str">
        <f>_xlfn.IFNA(VLOOKUP(A81,Defaults!B:E,4,FALSE)*F81,"")</f>
        <v/>
      </c>
    </row>
    <row r="82" spans="2:8">
      <c r="B82" s="4"/>
      <c r="C82" s="4"/>
      <c r="H82" t="str">
        <f>_xlfn.IFNA(VLOOKUP(A82,Defaults!B:E,4,FALSE)*F82,"")</f>
        <v/>
      </c>
    </row>
    <row r="83" spans="2:8">
      <c r="B83" s="4"/>
      <c r="C83" s="4"/>
      <c r="H83" t="str">
        <f>_xlfn.IFNA(VLOOKUP(A83,Defaults!B:E,4,FALSE)*F83,"")</f>
        <v/>
      </c>
    </row>
    <row r="84" spans="2:8">
      <c r="B84" s="4"/>
      <c r="C84" s="4"/>
      <c r="H84" t="str">
        <f>_xlfn.IFNA(VLOOKUP(A84,Defaults!B:E,4,FALSE)*F84,"")</f>
        <v/>
      </c>
    </row>
    <row r="85" spans="2:8">
      <c r="B85" s="4"/>
      <c r="C85" s="4"/>
      <c r="H85" t="str">
        <f>_xlfn.IFNA(VLOOKUP(A85,Defaults!B:E,4,FALSE)*F85,"")</f>
        <v/>
      </c>
    </row>
    <row r="86" spans="2:8">
      <c r="B86" s="4"/>
      <c r="C86" s="4"/>
      <c r="H86" t="str">
        <f>_xlfn.IFNA(VLOOKUP(A86,Defaults!B:E,4,FALSE)*F86,"")</f>
        <v/>
      </c>
    </row>
    <row r="87" spans="2:8">
      <c r="B87" s="4"/>
      <c r="C87" s="4"/>
      <c r="H87" t="str">
        <f>_xlfn.IFNA(VLOOKUP(A87,Defaults!B:E,4,FALSE)*F87,"")</f>
        <v/>
      </c>
    </row>
    <row r="88" spans="2:8">
      <c r="B88" s="4"/>
      <c r="C88" s="4"/>
      <c r="H88" t="str">
        <f>_xlfn.IFNA(VLOOKUP(A88,Defaults!B:E,4,FALSE)*F88,"")</f>
        <v/>
      </c>
    </row>
    <row r="89" spans="2:8">
      <c r="B89" s="4"/>
      <c r="C89" s="4"/>
      <c r="H89" t="str">
        <f>_xlfn.IFNA(VLOOKUP(A89,Defaults!B:E,4,FALSE)*F89,"")</f>
        <v/>
      </c>
    </row>
    <row r="90" spans="2:8">
      <c r="B90" s="4"/>
      <c r="C90" s="4"/>
      <c r="H90" t="str">
        <f>_xlfn.IFNA(VLOOKUP(A90,Defaults!B:E,4,FALSE)*F90,"")</f>
        <v/>
      </c>
    </row>
    <row r="91" spans="2:8">
      <c r="B91" s="4"/>
      <c r="C91" s="4"/>
      <c r="H91" t="str">
        <f>_xlfn.IFNA(VLOOKUP(A91,Defaults!B:E,4,FALSE)*F91,"")</f>
        <v/>
      </c>
    </row>
    <row r="92" spans="2:8">
      <c r="B92" s="4"/>
      <c r="C92" s="4"/>
      <c r="H92" t="str">
        <f>_xlfn.IFNA(VLOOKUP(A92,Defaults!B:E,4,FALSE)*F92,"")</f>
        <v/>
      </c>
    </row>
    <row r="93" spans="2:8">
      <c r="B93" s="4"/>
      <c r="C93" s="4"/>
      <c r="H93" t="str">
        <f>_xlfn.IFNA(VLOOKUP(A93,Defaults!B:E,4,FALSE)*F93,"")</f>
        <v/>
      </c>
    </row>
    <row r="94" spans="2:8">
      <c r="B94" s="4"/>
      <c r="C94" s="4"/>
      <c r="H94" t="str">
        <f>_xlfn.IFNA(VLOOKUP(A94,Defaults!B:E,4,FALSE)*F94,"")</f>
        <v/>
      </c>
    </row>
    <row r="95" spans="2:8">
      <c r="B95" s="4"/>
      <c r="C95" s="4"/>
      <c r="H95" t="str">
        <f>_xlfn.IFNA(VLOOKUP(A95,Defaults!B:E,4,FALSE)*F95,"")</f>
        <v/>
      </c>
    </row>
    <row r="96" spans="2:8">
      <c r="B96" s="4"/>
      <c r="C96" s="4"/>
      <c r="H96" t="str">
        <f>_xlfn.IFNA(VLOOKUP(A96,Defaults!B:E,4,FALSE)*F96,"")</f>
        <v/>
      </c>
    </row>
    <row r="97" spans="2:8">
      <c r="B97" s="4"/>
      <c r="C97" s="4"/>
      <c r="H97" t="str">
        <f>_xlfn.IFNA(VLOOKUP(A97,Defaults!B:E,4,FALSE)*F97,"")</f>
        <v/>
      </c>
    </row>
    <row r="98" spans="2:8">
      <c r="B98" s="4"/>
      <c r="C98" s="4"/>
      <c r="H98" t="str">
        <f>_xlfn.IFNA(VLOOKUP(A98,Defaults!B:E,4,FALSE)*F98,"")</f>
        <v/>
      </c>
    </row>
    <row r="99" spans="2:8">
      <c r="B99" s="4"/>
      <c r="C99" s="4"/>
      <c r="H99" t="str">
        <f>_xlfn.IFNA(VLOOKUP(A99,Defaults!B:E,4,FALSE)*F99,"")</f>
        <v/>
      </c>
    </row>
    <row r="100" spans="2:8">
      <c r="B100" s="4"/>
      <c r="C100" s="4"/>
      <c r="H100" t="str">
        <f>_xlfn.IFNA(VLOOKUP(A100,Defaults!B:E,4,FALSE)*F100,"")</f>
        <v/>
      </c>
    </row>
    <row r="101" spans="2:8">
      <c r="B101" s="4"/>
      <c r="C101" s="4"/>
      <c r="H101" t="str">
        <f>_xlfn.IFNA(VLOOKUP(A101,Defaults!B:E,4,FALSE)*F101,"")</f>
        <v/>
      </c>
    </row>
    <row r="102" spans="2:8">
      <c r="B102" s="4"/>
      <c r="C102" s="4"/>
      <c r="H102" t="str">
        <f>_xlfn.IFNA(VLOOKUP(A102,Defaults!B:E,4,FALSE)*F102,"")</f>
        <v/>
      </c>
    </row>
    <row r="103" spans="2:8">
      <c r="B103" s="4"/>
      <c r="C103" s="4"/>
      <c r="H103" t="str">
        <f>_xlfn.IFNA(VLOOKUP(A103,Defaults!B:E,4,FALSE)*F103,"")</f>
        <v/>
      </c>
    </row>
    <row r="104" spans="2:8">
      <c r="B104" s="4"/>
      <c r="C104" s="4"/>
      <c r="H104" t="str">
        <f>_xlfn.IFNA(VLOOKUP(A104,Defaults!B:E,4,FALSE)*F104,"")</f>
        <v/>
      </c>
    </row>
    <row r="105" spans="2:8">
      <c r="B105" s="4"/>
      <c r="C105" s="4"/>
      <c r="H105" t="str">
        <f>_xlfn.IFNA(VLOOKUP(A105,Defaults!B:E,4,FALSE)*F105,"")</f>
        <v/>
      </c>
    </row>
    <row r="106" spans="2:8">
      <c r="B106" s="4"/>
      <c r="C106" s="4"/>
      <c r="H106" t="str">
        <f>_xlfn.IFNA(VLOOKUP(A106,Defaults!B:E,4,FALSE)*F106,"")</f>
        <v/>
      </c>
    </row>
    <row r="107" spans="2:8">
      <c r="B107" s="4"/>
      <c r="C107" s="4"/>
      <c r="H107" t="str">
        <f>_xlfn.IFNA(VLOOKUP(A107,Defaults!B:E,4,FALSE)*F107,"")</f>
        <v/>
      </c>
    </row>
    <row r="108" spans="2:8">
      <c r="B108" s="4"/>
      <c r="C108" s="4"/>
      <c r="H108" t="str">
        <f>_xlfn.IFNA(VLOOKUP(A108,Defaults!B:E,4,FALSE)*F108,"")</f>
        <v/>
      </c>
    </row>
    <row r="109" spans="2:8">
      <c r="B109" s="4"/>
      <c r="C109" s="4"/>
      <c r="H109" t="str">
        <f>_xlfn.IFNA(VLOOKUP(A109,Defaults!B:E,4,FALSE)*F109,"")</f>
        <v/>
      </c>
    </row>
    <row r="110" spans="2:8">
      <c r="B110" s="4"/>
      <c r="C110" s="4"/>
      <c r="H110" t="str">
        <f>_xlfn.IFNA(VLOOKUP(A110,Defaults!B:E,4,FALSE)*F110,"")</f>
        <v/>
      </c>
    </row>
    <row r="111" spans="2:8">
      <c r="B111" s="4"/>
      <c r="C111" s="4"/>
      <c r="H111" t="str">
        <f>_xlfn.IFNA(VLOOKUP(A111,Defaults!B:E,4,FALSE)*F111,"")</f>
        <v/>
      </c>
    </row>
    <row r="112" spans="2:8">
      <c r="B112" s="4"/>
      <c r="C112" s="4"/>
      <c r="H112" t="str">
        <f>_xlfn.IFNA(VLOOKUP(A112,Defaults!B:E,4,FALSE)*F112,"")</f>
        <v/>
      </c>
    </row>
    <row r="113" spans="2:8">
      <c r="B113" s="4"/>
      <c r="C113" s="4"/>
      <c r="H113" t="str">
        <f>_xlfn.IFNA(VLOOKUP(A113,Defaults!B:E,4,FALSE)*F113,"")</f>
        <v/>
      </c>
    </row>
    <row r="114" spans="2:8">
      <c r="B114" s="4"/>
      <c r="C114" s="4"/>
      <c r="H114" t="str">
        <f>_xlfn.IFNA(VLOOKUP(A114,Defaults!B:E,4,FALSE)*F114,"")</f>
        <v/>
      </c>
    </row>
    <row r="115" spans="2:8">
      <c r="B115" s="4"/>
      <c r="C115" s="4"/>
      <c r="H115" t="str">
        <f>_xlfn.IFNA(VLOOKUP(A115,Defaults!B:E,4,FALSE)*F115,"")</f>
        <v/>
      </c>
    </row>
    <row r="116" spans="2:8">
      <c r="B116" s="4"/>
      <c r="C116" s="4"/>
      <c r="H116" t="str">
        <f>_xlfn.IFNA(VLOOKUP(A116,Defaults!B:E,4,FALSE)*F116,"")</f>
        <v/>
      </c>
    </row>
    <row r="117" spans="2:8">
      <c r="B117" s="4"/>
      <c r="C117" s="4"/>
      <c r="H117" t="str">
        <f>_xlfn.IFNA(VLOOKUP(A117,Defaults!B:E,4,FALSE)*F117,"")</f>
        <v/>
      </c>
    </row>
    <row r="118" spans="2:8">
      <c r="B118" s="4"/>
      <c r="C118" s="4"/>
      <c r="H118" t="str">
        <f>_xlfn.IFNA(VLOOKUP(A118,Defaults!B:E,4,FALSE)*F118,"")</f>
        <v/>
      </c>
    </row>
    <row r="119" spans="2:8">
      <c r="B119" s="4"/>
      <c r="C119" s="4"/>
      <c r="H119" t="str">
        <f>_xlfn.IFNA(VLOOKUP(A119,Defaults!B:E,4,FALSE)*F119,"")</f>
        <v/>
      </c>
    </row>
    <row r="120" spans="2:8">
      <c r="B120" s="4"/>
      <c r="C120" s="4"/>
      <c r="H120" t="str">
        <f>_xlfn.IFNA(VLOOKUP(A120,Defaults!B:E,4,FALSE)*F120,"")</f>
        <v/>
      </c>
    </row>
    <row r="121" spans="2:8">
      <c r="B121" s="4"/>
      <c r="C121" s="4"/>
      <c r="H121" t="str">
        <f>_xlfn.IFNA(VLOOKUP(A121,Defaults!B:E,4,FALSE)*F121,"")</f>
        <v/>
      </c>
    </row>
    <row r="122" spans="2:8">
      <c r="B122" s="4"/>
      <c r="C122" s="4"/>
      <c r="H122" t="str">
        <f>_xlfn.IFNA(VLOOKUP(A122,Defaults!B:E,4,FALSE)*F122,"")</f>
        <v/>
      </c>
    </row>
    <row r="123" spans="2:8">
      <c r="B123" s="4"/>
      <c r="C123" s="4"/>
      <c r="H123" t="str">
        <f>_xlfn.IFNA(VLOOKUP(A123,Defaults!B:E,4,FALSE)*F123,"")</f>
        <v/>
      </c>
    </row>
    <row r="124" spans="2:8">
      <c r="B124" s="4"/>
      <c r="C124" s="4"/>
      <c r="H124" t="str">
        <f>_xlfn.IFNA(VLOOKUP(A124,Defaults!B:E,4,FALSE)*F124,"")</f>
        <v/>
      </c>
    </row>
    <row r="125" spans="2:8">
      <c r="B125" s="4"/>
      <c r="C125" s="4"/>
      <c r="H125" t="str">
        <f>_xlfn.IFNA(VLOOKUP(A125,Defaults!B:E,4,FALSE)*F125,"")</f>
        <v/>
      </c>
    </row>
    <row r="126" spans="2:8">
      <c r="B126" s="4"/>
      <c r="C126" s="4"/>
      <c r="H126" t="str">
        <f>_xlfn.IFNA(VLOOKUP(A126,Defaults!B:E,4,FALSE)*F126,"")</f>
        <v/>
      </c>
    </row>
    <row r="127" spans="2:8">
      <c r="B127" s="4"/>
      <c r="C127" s="4"/>
      <c r="H127" t="str">
        <f>_xlfn.IFNA(VLOOKUP(A127,Defaults!B:E,4,FALSE)*F127,"")</f>
        <v/>
      </c>
    </row>
    <row r="128" spans="2:8">
      <c r="B128" s="4"/>
      <c r="C128" s="4"/>
      <c r="H128" t="str">
        <f>_xlfn.IFNA(VLOOKUP(A128,Defaults!B:E,4,FALSE)*F128,"")</f>
        <v/>
      </c>
    </row>
    <row r="129" spans="2:8">
      <c r="B129" s="4"/>
      <c r="C129" s="4"/>
      <c r="H129" t="str">
        <f>_xlfn.IFNA(VLOOKUP(A129,Defaults!B:E,4,FALSE)*F129,"")</f>
        <v/>
      </c>
    </row>
    <row r="130" spans="2:8">
      <c r="B130" s="4"/>
      <c r="C130" s="4"/>
      <c r="H130" t="str">
        <f>_xlfn.IFNA(VLOOKUP(A130,Defaults!B:E,4,FALSE)*F130,"")</f>
        <v/>
      </c>
    </row>
    <row r="131" spans="2:8">
      <c r="B131" s="4"/>
      <c r="C131" s="4"/>
      <c r="H131" t="str">
        <f>_xlfn.IFNA(VLOOKUP(A131,Defaults!B:E,4,FALSE)*F131,"")</f>
        <v/>
      </c>
    </row>
    <row r="132" spans="2:8">
      <c r="B132" s="4"/>
      <c r="C132" s="4"/>
      <c r="H132" t="str">
        <f>_xlfn.IFNA(VLOOKUP(A132,Defaults!B:E,4,FALSE)*F132,"")</f>
        <v/>
      </c>
    </row>
    <row r="133" spans="2:8">
      <c r="B133" s="4"/>
      <c r="C133" s="4"/>
      <c r="H133" t="str">
        <f>_xlfn.IFNA(VLOOKUP(A133,Defaults!B:E,4,FALSE)*F133,"")</f>
        <v/>
      </c>
    </row>
    <row r="134" spans="2:8">
      <c r="B134" s="4"/>
      <c r="C134" s="4"/>
      <c r="H134" t="str">
        <f>_xlfn.IFNA(VLOOKUP(A134,Defaults!B:E,4,FALSE)*F134,"")</f>
        <v/>
      </c>
    </row>
    <row r="135" spans="2:8">
      <c r="B135" s="4"/>
      <c r="C135" s="4"/>
      <c r="H135" t="str">
        <f>_xlfn.IFNA(VLOOKUP(A135,Defaults!B:E,4,FALSE)*F135,"")</f>
        <v/>
      </c>
    </row>
    <row r="136" spans="2:8">
      <c r="B136" s="4"/>
      <c r="C136" s="4"/>
      <c r="H136" t="str">
        <f>_xlfn.IFNA(VLOOKUP(A136,Defaults!B:E,4,FALSE)*F136,"")</f>
        <v/>
      </c>
    </row>
    <row r="137" spans="2:8">
      <c r="B137" s="4"/>
      <c r="C137" s="4"/>
      <c r="H137" t="str">
        <f>_xlfn.IFNA(VLOOKUP(A137,Defaults!B:E,4,FALSE)*F137,"")</f>
        <v/>
      </c>
    </row>
    <row r="138" spans="2:8">
      <c r="B138" s="4"/>
      <c r="C138" s="4"/>
      <c r="H138" t="str">
        <f>_xlfn.IFNA(VLOOKUP(A138,Defaults!B:E,4,FALSE)*F138,"")</f>
        <v/>
      </c>
    </row>
    <row r="139" spans="2:8">
      <c r="B139" s="4"/>
      <c r="C139" s="4"/>
      <c r="H139" t="str">
        <f>_xlfn.IFNA(VLOOKUP(A139,Defaults!B:E,4,FALSE)*F139,"")</f>
        <v/>
      </c>
    </row>
    <row r="140" spans="2:8">
      <c r="B140" s="4"/>
      <c r="C140" s="4"/>
      <c r="H140" t="str">
        <f>_xlfn.IFNA(VLOOKUP(A140,Defaults!B:E,4,FALSE)*F140,"")</f>
        <v/>
      </c>
    </row>
    <row r="141" spans="2:8">
      <c r="B141" s="4"/>
      <c r="C141" s="4"/>
      <c r="H141" t="str">
        <f>_xlfn.IFNA(VLOOKUP(A141,Defaults!B:E,4,FALSE)*F141,"")</f>
        <v/>
      </c>
    </row>
    <row r="142" spans="2:8">
      <c r="B142" s="4"/>
      <c r="C142" s="4"/>
      <c r="H142" t="str">
        <f>_xlfn.IFNA(VLOOKUP(A142,Defaults!B:E,4,FALSE)*F142,"")</f>
        <v/>
      </c>
    </row>
    <row r="143" spans="2:8">
      <c r="B143" s="4"/>
      <c r="C143" s="4"/>
      <c r="H143" t="str">
        <f>_xlfn.IFNA(VLOOKUP(A143,Defaults!B:E,4,FALSE)*F143,"")</f>
        <v/>
      </c>
    </row>
    <row r="144" spans="2:8">
      <c r="B144" s="4"/>
      <c r="C144" s="4"/>
      <c r="H144" t="str">
        <f>_xlfn.IFNA(VLOOKUP(A144,Defaults!B:E,4,FALSE)*F144,"")</f>
        <v/>
      </c>
    </row>
    <row r="145" spans="2:8">
      <c r="B145" s="4"/>
      <c r="C145" s="4"/>
      <c r="H145" t="str">
        <f>_xlfn.IFNA(VLOOKUP(A145,Defaults!B:E,4,FALSE)*F145,"")</f>
        <v/>
      </c>
    </row>
    <row r="146" spans="2:8">
      <c r="B146" s="4"/>
      <c r="C146" s="4"/>
      <c r="H146" t="str">
        <f>_xlfn.IFNA(VLOOKUP(A146,Defaults!B:E,4,FALSE)*F146,"")</f>
        <v/>
      </c>
    </row>
    <row r="147" spans="2:8">
      <c r="B147" s="4"/>
      <c r="C147" s="4"/>
      <c r="H147" t="str">
        <f>_xlfn.IFNA(VLOOKUP(A147,Defaults!B:E,4,FALSE)*F147,"")</f>
        <v/>
      </c>
    </row>
    <row r="148" spans="2:8">
      <c r="B148" s="4"/>
      <c r="C148" s="4"/>
      <c r="H148" t="str">
        <f>_xlfn.IFNA(VLOOKUP(A148,Defaults!B:E,4,FALSE)*F148,"")</f>
        <v/>
      </c>
    </row>
    <row r="149" spans="2:8">
      <c r="B149" s="4"/>
      <c r="C149" s="4"/>
      <c r="H149" t="str">
        <f>_xlfn.IFNA(VLOOKUP(A149,Defaults!B:E,4,FALSE)*F149,"")</f>
        <v/>
      </c>
    </row>
    <row r="150" spans="2:8">
      <c r="B150" s="4"/>
      <c r="C150" s="4"/>
      <c r="H150" t="str">
        <f>_xlfn.IFNA(VLOOKUP(A150,Defaults!B:E,4,FALSE)*F150,"")</f>
        <v/>
      </c>
    </row>
    <row r="151" spans="2:8">
      <c r="B151" s="4"/>
      <c r="C151" s="4"/>
      <c r="H151" t="str">
        <f>_xlfn.IFNA(VLOOKUP(A151,Defaults!B:E,4,FALSE)*F151,"")</f>
        <v/>
      </c>
    </row>
    <row r="152" spans="2:8">
      <c r="B152" s="4"/>
      <c r="C152" s="4"/>
      <c r="H152" t="str">
        <f>_xlfn.IFNA(VLOOKUP(A152,Defaults!B:E,4,FALSE)*F152,"")</f>
        <v/>
      </c>
    </row>
    <row r="153" spans="2:8">
      <c r="B153" s="4"/>
      <c r="C153" s="4"/>
      <c r="H153" t="str">
        <f>_xlfn.IFNA(VLOOKUP(A153,Defaults!B:E,4,FALSE)*F153,"")</f>
        <v/>
      </c>
    </row>
    <row r="154" spans="2:8">
      <c r="B154" s="4"/>
      <c r="C154" s="4"/>
      <c r="H154" t="str">
        <f>_xlfn.IFNA(VLOOKUP(A154,Defaults!B:E,4,FALSE)*F154,"")</f>
        <v/>
      </c>
    </row>
    <row r="155" spans="2:8">
      <c r="B155" s="4"/>
      <c r="C155" s="4"/>
      <c r="H155" t="str">
        <f>_xlfn.IFNA(VLOOKUP(A155,Defaults!B:E,4,FALSE)*F155,"")</f>
        <v/>
      </c>
    </row>
    <row r="156" spans="2:8">
      <c r="B156" s="4"/>
      <c r="C156" s="4"/>
      <c r="H156" t="str">
        <f>_xlfn.IFNA(VLOOKUP(A156,Defaults!B:E,4,FALSE)*F156,"")</f>
        <v/>
      </c>
    </row>
    <row r="157" spans="2:8">
      <c r="B157" s="4"/>
      <c r="C157" s="4"/>
      <c r="H157" t="str">
        <f>_xlfn.IFNA(VLOOKUP(A157,Defaults!B:E,4,FALSE)*F157,"")</f>
        <v/>
      </c>
    </row>
    <row r="158" spans="2:8">
      <c r="B158" s="4"/>
      <c r="C158" s="4"/>
      <c r="H158" t="str">
        <f>_xlfn.IFNA(VLOOKUP(A158,Defaults!B:E,4,FALSE)*F158,"")</f>
        <v/>
      </c>
    </row>
    <row r="159" spans="2:8">
      <c r="B159" s="4"/>
      <c r="C159" s="4"/>
      <c r="H159" t="str">
        <f>_xlfn.IFNA(VLOOKUP(A159,Defaults!B:E,4,FALSE)*F159,"")</f>
        <v/>
      </c>
    </row>
    <row r="160" spans="2:8">
      <c r="B160" s="4"/>
      <c r="C160" s="4"/>
      <c r="H160" t="str">
        <f>_xlfn.IFNA(VLOOKUP(A160,Defaults!B:E,4,FALSE)*F160,"")</f>
        <v/>
      </c>
    </row>
    <row r="161" spans="2:8">
      <c r="B161" s="4"/>
      <c r="C161" s="4"/>
      <c r="H161" t="str">
        <f>_xlfn.IFNA(VLOOKUP(A161,Defaults!B:E,4,FALSE)*F161,"")</f>
        <v/>
      </c>
    </row>
    <row r="162" spans="2:8">
      <c r="B162" s="4"/>
      <c r="C162" s="4"/>
      <c r="H162" t="str">
        <f>_xlfn.IFNA(VLOOKUP(A162,Defaults!B:E,4,FALSE)*F162,"")</f>
        <v/>
      </c>
    </row>
    <row r="163" spans="2:8">
      <c r="B163" s="4"/>
      <c r="C163" s="4"/>
      <c r="H163" t="str">
        <f>_xlfn.IFNA(VLOOKUP(A163,Defaults!B:E,4,FALSE)*F163,"")</f>
        <v/>
      </c>
    </row>
    <row r="164" spans="2:8">
      <c r="B164" s="4"/>
      <c r="C164" s="4"/>
      <c r="H164" t="str">
        <f>_xlfn.IFNA(VLOOKUP(A164,Defaults!B:E,4,FALSE)*F164,"")</f>
        <v/>
      </c>
    </row>
    <row r="165" spans="2:8">
      <c r="B165" s="4"/>
      <c r="C165" s="4"/>
    </row>
    <row r="166" spans="2:8">
      <c r="B166" s="4"/>
      <c r="C166" s="4"/>
    </row>
    <row r="167" spans="2:8">
      <c r="B167" s="4"/>
      <c r="C167" s="4"/>
    </row>
    <row r="168" spans="2:8">
      <c r="B168" s="4"/>
      <c r="C168" s="4"/>
    </row>
    <row r="169" spans="2:8">
      <c r="B169" s="4"/>
      <c r="C169" s="4"/>
    </row>
    <row r="170" spans="2:8">
      <c r="B170" s="4"/>
      <c r="C170" s="4"/>
    </row>
    <row r="171" spans="2:8">
      <c r="B171" s="4"/>
      <c r="C171" s="4"/>
    </row>
    <row r="172" spans="2:8">
      <c r="B172" s="4"/>
      <c r="C172" s="4"/>
    </row>
    <row r="173" spans="2:8">
      <c r="B173" s="4"/>
      <c r="C173" s="4"/>
    </row>
    <row r="174" spans="2:8">
      <c r="B174" s="4"/>
      <c r="C174" s="4"/>
    </row>
    <row r="175" spans="2:8">
      <c r="B175" s="4"/>
      <c r="C175" s="4"/>
    </row>
    <row r="176" spans="2:8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</sheetData>
  <dataConsolidate/>
  <mergeCells count="4">
    <mergeCell ref="A1:G1"/>
    <mergeCell ref="A2:D2"/>
    <mergeCell ref="A3:B3"/>
    <mergeCell ref="F3:G3"/>
  </mergeCells>
  <dataValidations count="1">
    <dataValidation type="list" allowBlank="1" showInputMessage="1" showErrorMessage="1" sqref="A6:A15 A49:A491" xr:uid="{72F39FC7-2AAD-4E70-9C44-F2F1913B73E9}">
      <formula1>#REF!</formula1>
    </dataValidation>
  </dataValidations>
  <hyperlinks>
    <hyperlink ref="H1" location="Übersicht!A1" display="zurück zur Übersicht" xr:uid="{D3F0A2F0-15C8-3E48-87AC-FF2D48A08C35}"/>
  </hyperlinks>
  <pageMargins left="0.7" right="0.7" top="0.78740157499999996" bottom="0.78740157499999996" header="0.3" footer="0.3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0BF7C4-316E-468A-9302-54AC4B016D0C}">
          <x14:formula1>
            <xm:f>Wertelisten!$A$2:$A$10</xm:f>
          </x14:formula1>
          <xm:sqref>A16:A48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B692-E417-459E-8101-F034E19C2CC3}">
  <dimension ref="A1:I682"/>
  <sheetViews>
    <sheetView workbookViewId="0">
      <pane ySplit="5" topLeftCell="A9" activePane="bottomLeft" state="frozen"/>
      <selection pane="bottomLeft" activeCell="M38" sqref="M38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8" width="17.7109375" customWidth="1"/>
  </cols>
  <sheetData>
    <row r="1" spans="1:9" ht="26.25">
      <c r="A1" s="85" t="s">
        <v>6</v>
      </c>
      <c r="B1" s="85"/>
      <c r="C1" s="85"/>
      <c r="D1" s="85"/>
      <c r="E1" s="85"/>
      <c r="F1" s="85"/>
      <c r="G1" s="85"/>
      <c r="H1" s="53" t="s">
        <v>11</v>
      </c>
    </row>
    <row r="2" spans="1:9" ht="15.75" thickBot="1">
      <c r="A2" s="81"/>
      <c r="B2" s="81"/>
      <c r="C2" s="81"/>
      <c r="D2" s="81"/>
      <c r="E2" s="29"/>
      <c r="F2" s="29"/>
      <c r="G2" s="29"/>
      <c r="H2" s="29"/>
    </row>
    <row r="3" spans="1:9" ht="16.5" thickBot="1">
      <c r="A3" s="82"/>
      <c r="B3" s="82"/>
      <c r="C3" s="58" t="s">
        <v>33</v>
      </c>
      <c r="D3" s="21">
        <f>SUM(G6:G576)</f>
        <v>817.02</v>
      </c>
      <c r="E3" s="59" t="s">
        <v>1</v>
      </c>
      <c r="F3" s="83" t="s">
        <v>13</v>
      </c>
      <c r="G3" s="84"/>
      <c r="H3" s="11">
        <f>SUM(H6:H576)</f>
        <v>890</v>
      </c>
      <c r="I3" s="12" t="s">
        <v>14</v>
      </c>
    </row>
    <row r="4" spans="1:9" ht="15.75">
      <c r="A4" s="57"/>
      <c r="B4" s="57"/>
      <c r="C4" s="61"/>
      <c r="D4" s="61"/>
      <c r="E4" s="29"/>
      <c r="F4" s="29"/>
      <c r="G4" s="29"/>
      <c r="H4" s="29"/>
    </row>
    <row r="5" spans="1:9" ht="47.25">
      <c r="A5" s="2" t="s">
        <v>15</v>
      </c>
      <c r="B5" s="2" t="s">
        <v>16</v>
      </c>
      <c r="C5" s="2" t="s">
        <v>17</v>
      </c>
      <c r="D5" s="2" t="s">
        <v>34</v>
      </c>
      <c r="E5" s="3" t="s">
        <v>19</v>
      </c>
      <c r="F5" s="3" t="s">
        <v>20</v>
      </c>
      <c r="G5" s="2" t="s">
        <v>21</v>
      </c>
      <c r="H5" s="3" t="s">
        <v>22</v>
      </c>
    </row>
    <row r="6" spans="1:9">
      <c r="A6" t="s">
        <v>35</v>
      </c>
      <c r="B6" s="4" t="s">
        <v>67</v>
      </c>
      <c r="C6" s="4" t="s">
        <v>111</v>
      </c>
      <c r="D6">
        <f>_xlfn.IFNA(VLOOKUP(A6,Defaults!B:C,2,FALSE),"")</f>
        <v>68.75</v>
      </c>
      <c r="E6">
        <f>_xlfn.IFNA(VLOOKUP(A6,Defaults!B:D,3,FALSE),"")</f>
        <v>250</v>
      </c>
      <c r="F6">
        <f>IF(ISBLANK(A6),"",1)</f>
        <v>1</v>
      </c>
      <c r="G6" s="1">
        <f>IFERROR(D6*E6*8*F6/1000,"")</f>
        <v>137.5</v>
      </c>
      <c r="H6" s="9">
        <v>300</v>
      </c>
    </row>
    <row r="7" spans="1:9">
      <c r="A7" t="s">
        <v>51</v>
      </c>
      <c r="B7" s="4" t="s">
        <v>68</v>
      </c>
      <c r="C7" s="4"/>
      <c r="D7">
        <f>_xlfn.IFNA(VLOOKUP(A7,Defaults!B:C,2,FALSE),"")</f>
        <v>30</v>
      </c>
      <c r="E7">
        <f>_xlfn.IFNA(VLOOKUP(A7,Defaults!B:D,3,FALSE),"")</f>
        <v>250</v>
      </c>
      <c r="F7">
        <f t="shared" ref="F7:F51" si="0">IF(ISBLANK(A7),"",1)</f>
        <v>1</v>
      </c>
      <c r="G7" s="1">
        <f t="shared" ref="G7:G51" si="1">IFERROR(D7*E7*8*F7/1000,"")</f>
        <v>60</v>
      </c>
      <c r="H7" s="9">
        <f>_xlfn.IFNA(VLOOKUP(A7,Defaults!B:E,4,FALSE)*F7,"")</f>
        <v>150</v>
      </c>
    </row>
    <row r="8" spans="1:9">
      <c r="A8" t="s">
        <v>49</v>
      </c>
      <c r="B8" s="4" t="s">
        <v>106</v>
      </c>
      <c r="C8" s="4"/>
      <c r="D8">
        <f>_xlfn.IFNA(VLOOKUP(A8,Defaults!B:C,2,FALSE),"")</f>
        <v>5</v>
      </c>
      <c r="E8">
        <f>_xlfn.IFNA(VLOOKUP(A8,Defaults!B:D,3,FALSE),"")</f>
        <v>220</v>
      </c>
      <c r="F8">
        <v>2</v>
      </c>
      <c r="G8" s="1">
        <f t="shared" si="1"/>
        <v>17.600000000000001</v>
      </c>
      <c r="H8" s="9">
        <f>_xlfn.IFNA(VLOOKUP(A8,Defaults!B:E,4,FALSE)*F8,"")</f>
        <v>40</v>
      </c>
    </row>
    <row r="9" spans="1:9">
      <c r="A9" t="s">
        <v>49</v>
      </c>
      <c r="B9" s="4" t="s">
        <v>69</v>
      </c>
      <c r="C9" s="4"/>
      <c r="D9">
        <f>_xlfn.IFNA(VLOOKUP(A9,Defaults!B:C,2,FALSE),"")</f>
        <v>5</v>
      </c>
      <c r="E9">
        <f>_xlfn.IFNA(VLOOKUP(A9,Defaults!B:D,3,FALSE),"")</f>
        <v>220</v>
      </c>
      <c r="F9">
        <v>7</v>
      </c>
      <c r="G9" s="1">
        <f t="shared" si="1"/>
        <v>61.6</v>
      </c>
      <c r="H9" s="9">
        <f>_xlfn.IFNA(VLOOKUP(A9,Defaults!B:E,4,FALSE)*F9,"")</f>
        <v>140</v>
      </c>
    </row>
    <row r="10" spans="1:9">
      <c r="A10" t="s">
        <v>47</v>
      </c>
      <c r="B10" s="4" t="s">
        <v>70</v>
      </c>
      <c r="C10" s="4"/>
      <c r="D10">
        <f>_xlfn.IFNA(VLOOKUP(A10,Defaults!B:C,2,FALSE),"")</f>
        <v>0.5</v>
      </c>
      <c r="E10">
        <f>_xlfn.IFNA(VLOOKUP(A10,Defaults!B:D,3,FALSE),"")</f>
        <v>220</v>
      </c>
      <c r="F10">
        <v>7</v>
      </c>
      <c r="G10" s="1">
        <f t="shared" si="1"/>
        <v>6.16</v>
      </c>
      <c r="H10" s="9">
        <f>_xlfn.IFNA(VLOOKUP(A10,Defaults!B:E,4,FALSE)*F10,"")</f>
        <v>105</v>
      </c>
    </row>
    <row r="11" spans="1:9">
      <c r="A11" t="s">
        <v>47</v>
      </c>
      <c r="B11" s="4" t="s">
        <v>71</v>
      </c>
      <c r="C11" s="4"/>
      <c r="D11">
        <f>_xlfn.IFNA(VLOOKUP(A11,Defaults!B:C,2,FALSE),"")</f>
        <v>0.5</v>
      </c>
      <c r="E11">
        <f>_xlfn.IFNA(VLOOKUP(A11,Defaults!B:D,3,FALSE),"")</f>
        <v>220</v>
      </c>
      <c r="F11">
        <v>7</v>
      </c>
      <c r="G11" s="1">
        <f t="shared" si="1"/>
        <v>6.16</v>
      </c>
      <c r="H11" s="9">
        <f>_xlfn.IFNA(VLOOKUP(A11,Defaults!B:E,4,FALSE)*F11,"")</f>
        <v>105</v>
      </c>
    </row>
    <row r="12" spans="1:9">
      <c r="A12" t="s">
        <v>56</v>
      </c>
      <c r="B12" s="4" t="s">
        <v>103</v>
      </c>
      <c r="C12" s="4" t="s">
        <v>104</v>
      </c>
      <c r="D12">
        <v>250</v>
      </c>
      <c r="E12">
        <v>250</v>
      </c>
      <c r="F12">
        <f t="shared" si="0"/>
        <v>1</v>
      </c>
      <c r="G12" s="1">
        <f t="shared" si="1"/>
        <v>500</v>
      </c>
      <c r="H12" s="9">
        <f>_xlfn.IFNA(VLOOKUP(A12,Defaults!B:E,4,FALSE)*F12,"")</f>
        <v>0</v>
      </c>
    </row>
    <row r="13" spans="1:9">
      <c r="A13" t="s">
        <v>53</v>
      </c>
      <c r="B13" s="4" t="s">
        <v>67</v>
      </c>
      <c r="C13" s="4" t="s">
        <v>111</v>
      </c>
      <c r="D13">
        <f>_xlfn.IFNA(VLOOKUP(A13,Defaults!B:C,2,FALSE),"")</f>
        <v>14</v>
      </c>
      <c r="E13">
        <f>_xlfn.IFNA(VLOOKUP(A13,Defaults!B:D,3,FALSE),"")</f>
        <v>250</v>
      </c>
      <c r="F13">
        <f t="shared" si="0"/>
        <v>1</v>
      </c>
      <c r="G13" s="1">
        <f t="shared" si="1"/>
        <v>28</v>
      </c>
      <c r="H13" s="9">
        <f>_xlfn.IFNA(VLOOKUP(A13,Defaults!B:E,4,FALSE)*F13,"")</f>
        <v>50</v>
      </c>
    </row>
    <row r="14" spans="1:9">
      <c r="B14" s="4"/>
      <c r="C14" s="4"/>
      <c r="D14" t="str">
        <f>_xlfn.IFNA(VLOOKUP(A14,Defaults!B:C,2,FALSE),"")</f>
        <v/>
      </c>
      <c r="E14" t="str">
        <f>_xlfn.IFNA(VLOOKUP(A14,Defaults!B:D,3,FALSE),"")</f>
        <v/>
      </c>
      <c r="F14" t="str">
        <f t="shared" si="0"/>
        <v/>
      </c>
      <c r="G14" s="1" t="str">
        <f t="shared" si="1"/>
        <v/>
      </c>
      <c r="H14" s="9" t="str">
        <f>_xlfn.IFNA(VLOOKUP(A14,Defaults!B:E,4,FALSE)*F14,"")</f>
        <v/>
      </c>
    </row>
    <row r="15" spans="1:9">
      <c r="B15" s="4"/>
      <c r="C15" s="4"/>
      <c r="D15" t="str">
        <f>_xlfn.IFNA(VLOOKUP(A15,Defaults!B:C,2,FALSE),"")</f>
        <v/>
      </c>
      <c r="E15" t="str">
        <f>_xlfn.IFNA(VLOOKUP(A15,Defaults!B:D,3,FALSE),"")</f>
        <v/>
      </c>
      <c r="F15" t="str">
        <f t="shared" si="0"/>
        <v/>
      </c>
      <c r="G15" s="1" t="str">
        <f t="shared" si="1"/>
        <v/>
      </c>
      <c r="H15" s="9" t="str">
        <f>_xlfn.IFNA(VLOOKUP(A15,Defaults!B:E,4,FALSE)*F15,"")</f>
        <v/>
      </c>
    </row>
    <row r="16" spans="1:9">
      <c r="B16" s="4"/>
      <c r="C16" s="4"/>
      <c r="D16" t="str">
        <f>_xlfn.IFNA(VLOOKUP(A16,Defaults!B:C,2,FALSE),"")</f>
        <v/>
      </c>
      <c r="E16" t="str">
        <f>_xlfn.IFNA(VLOOKUP(A16,Defaults!B:D,3,FALSE),"")</f>
        <v/>
      </c>
      <c r="F16" t="str">
        <f t="shared" si="0"/>
        <v/>
      </c>
      <c r="G16" s="1" t="str">
        <f t="shared" si="1"/>
        <v/>
      </c>
      <c r="H16" s="9" t="str">
        <f>_xlfn.IFNA(VLOOKUP(A16,Defaults!B:E,4,FALSE)*F16,"")</f>
        <v/>
      </c>
    </row>
    <row r="17" spans="2:8">
      <c r="B17" s="4"/>
      <c r="C17" s="4"/>
      <c r="D17" t="str">
        <f>_xlfn.IFNA(VLOOKUP(A17,Defaults!B:C,2,FALSE),"")</f>
        <v/>
      </c>
      <c r="E17" t="str">
        <f>_xlfn.IFNA(VLOOKUP(A17,Defaults!B:D,3,FALSE),"")</f>
        <v/>
      </c>
      <c r="F17" t="str">
        <f t="shared" si="0"/>
        <v/>
      </c>
      <c r="G17" s="1" t="str">
        <f t="shared" si="1"/>
        <v/>
      </c>
      <c r="H17" s="9" t="str">
        <f>_xlfn.IFNA(VLOOKUP(A17,Defaults!B:E,4,FALSE)*F17,"")</f>
        <v/>
      </c>
    </row>
    <row r="18" spans="2:8">
      <c r="B18" s="4"/>
      <c r="C18" s="4"/>
      <c r="D18" t="str">
        <f>_xlfn.IFNA(VLOOKUP(A18,Defaults!B:C,2,FALSE),"")</f>
        <v/>
      </c>
      <c r="E18" t="str">
        <f>_xlfn.IFNA(VLOOKUP(A18,Defaults!B:D,3,FALSE),"")</f>
        <v/>
      </c>
      <c r="F18" t="str">
        <f t="shared" si="0"/>
        <v/>
      </c>
      <c r="G18" s="1" t="str">
        <f t="shared" si="1"/>
        <v/>
      </c>
      <c r="H18" s="9" t="str">
        <f>_xlfn.IFNA(VLOOKUP(A18,Defaults!B:E,4,FALSE)*F18,"")</f>
        <v/>
      </c>
    </row>
    <row r="19" spans="2:8">
      <c r="B19" s="4"/>
      <c r="C19" s="4"/>
      <c r="D19" t="str">
        <f>_xlfn.IFNA(VLOOKUP(A19,Defaults!B:C,2,FALSE),"")</f>
        <v/>
      </c>
      <c r="E19" t="str">
        <f>_xlfn.IFNA(VLOOKUP(A19,Defaults!B:D,3,FALSE),"")</f>
        <v/>
      </c>
      <c r="F19" t="str">
        <f t="shared" si="0"/>
        <v/>
      </c>
      <c r="G19" s="1" t="str">
        <f t="shared" si="1"/>
        <v/>
      </c>
      <c r="H19" s="9" t="str">
        <f>_xlfn.IFNA(VLOOKUP(A19,Defaults!B:E,4,FALSE)*F19,"")</f>
        <v/>
      </c>
    </row>
    <row r="20" spans="2:8">
      <c r="B20" s="4"/>
      <c r="C20" s="4"/>
      <c r="D20" t="str">
        <f>_xlfn.IFNA(VLOOKUP(A20,Defaults!B:C,2,FALSE),"")</f>
        <v/>
      </c>
      <c r="E20" t="str">
        <f>_xlfn.IFNA(VLOOKUP(A20,Defaults!B:D,3,FALSE),"")</f>
        <v/>
      </c>
      <c r="F20" t="str">
        <f t="shared" si="0"/>
        <v/>
      </c>
      <c r="G20" s="1" t="str">
        <f t="shared" si="1"/>
        <v/>
      </c>
      <c r="H20" s="9" t="str">
        <f>_xlfn.IFNA(VLOOKUP(A20,Defaults!B:E,4,FALSE)*F20,"")</f>
        <v/>
      </c>
    </row>
    <row r="21" spans="2:8">
      <c r="B21" s="4"/>
      <c r="C21" s="4"/>
      <c r="D21" t="str">
        <f>_xlfn.IFNA(VLOOKUP(A21,Defaults!B:C,2,FALSE),"")</f>
        <v/>
      </c>
      <c r="E21" t="str">
        <f>_xlfn.IFNA(VLOOKUP(A21,Defaults!B:D,3,FALSE),"")</f>
        <v/>
      </c>
      <c r="F21" t="str">
        <f t="shared" si="0"/>
        <v/>
      </c>
      <c r="G21" s="1" t="str">
        <f t="shared" si="1"/>
        <v/>
      </c>
      <c r="H21" s="9" t="str">
        <f>_xlfn.IFNA(VLOOKUP(A21,Defaults!B:E,4,FALSE)*F21,"")</f>
        <v/>
      </c>
    </row>
    <row r="22" spans="2:8">
      <c r="B22" s="4"/>
      <c r="C22" s="4"/>
      <c r="D22" t="str">
        <f>_xlfn.IFNA(VLOOKUP(A22,Defaults!B:C,2,FALSE),"")</f>
        <v/>
      </c>
      <c r="E22" t="str">
        <f>_xlfn.IFNA(VLOOKUP(A22,Defaults!B:D,3,FALSE),"")</f>
        <v/>
      </c>
      <c r="F22" t="str">
        <f t="shared" si="0"/>
        <v/>
      </c>
      <c r="G22" s="1" t="str">
        <f t="shared" si="1"/>
        <v/>
      </c>
      <c r="H22" s="9" t="str">
        <f>_xlfn.IFNA(VLOOKUP(A22,Defaults!B:E,4,FALSE)*F22,"")</f>
        <v/>
      </c>
    </row>
    <row r="23" spans="2:8">
      <c r="B23" s="4"/>
      <c r="C23" s="4"/>
      <c r="D23" t="str">
        <f>_xlfn.IFNA(VLOOKUP(A23,Defaults!B:C,2,FALSE),"")</f>
        <v/>
      </c>
      <c r="E23" t="str">
        <f>_xlfn.IFNA(VLOOKUP(A23,Defaults!B:D,3,FALSE),"")</f>
        <v/>
      </c>
      <c r="F23" t="str">
        <f t="shared" si="0"/>
        <v/>
      </c>
      <c r="G23" s="1" t="str">
        <f t="shared" si="1"/>
        <v/>
      </c>
      <c r="H23" s="9" t="str">
        <f>_xlfn.IFNA(VLOOKUP(A23,Defaults!B:E,4,FALSE)*F23,"")</f>
        <v/>
      </c>
    </row>
    <row r="24" spans="2:8">
      <c r="B24" s="4"/>
      <c r="C24" s="4"/>
      <c r="D24" t="str">
        <f>_xlfn.IFNA(VLOOKUP(A24,Defaults!B:C,2,FALSE),"")</f>
        <v/>
      </c>
      <c r="E24" t="str">
        <f>_xlfn.IFNA(VLOOKUP(A24,Defaults!B:D,3,FALSE),"")</f>
        <v/>
      </c>
      <c r="F24" t="str">
        <f t="shared" si="0"/>
        <v/>
      </c>
      <c r="G24" s="1" t="str">
        <f t="shared" si="1"/>
        <v/>
      </c>
      <c r="H24" s="9" t="str">
        <f>_xlfn.IFNA(VLOOKUP(A24,Defaults!B:E,4,FALSE)*F24,"")</f>
        <v/>
      </c>
    </row>
    <row r="25" spans="2:8">
      <c r="B25" s="4"/>
      <c r="C25" s="4"/>
      <c r="D25" t="str">
        <f>_xlfn.IFNA(VLOOKUP(A25,Defaults!B:C,2,FALSE),"")</f>
        <v/>
      </c>
      <c r="E25" t="str">
        <f>_xlfn.IFNA(VLOOKUP(A25,Defaults!B:D,3,FALSE),"")</f>
        <v/>
      </c>
      <c r="F25" t="str">
        <f t="shared" si="0"/>
        <v/>
      </c>
      <c r="G25" s="1" t="str">
        <f t="shared" si="1"/>
        <v/>
      </c>
      <c r="H25" s="9" t="str">
        <f>_xlfn.IFNA(VLOOKUP(A25,Defaults!B:E,4,FALSE)*F25,"")</f>
        <v/>
      </c>
    </row>
    <row r="26" spans="2:8">
      <c r="B26" s="4"/>
      <c r="C26" s="4"/>
      <c r="D26" t="str">
        <f>_xlfn.IFNA(VLOOKUP(A26,Defaults!B:C,2,FALSE),"")</f>
        <v/>
      </c>
      <c r="E26" t="str">
        <f>_xlfn.IFNA(VLOOKUP(A26,Defaults!B:D,3,FALSE),"")</f>
        <v/>
      </c>
      <c r="F26" t="str">
        <f t="shared" si="0"/>
        <v/>
      </c>
      <c r="G26" s="1" t="str">
        <f t="shared" si="1"/>
        <v/>
      </c>
      <c r="H26" s="9" t="str">
        <f>_xlfn.IFNA(VLOOKUP(A26,Defaults!B:E,4,FALSE)*F26,"")</f>
        <v/>
      </c>
    </row>
    <row r="27" spans="2:8">
      <c r="B27" s="4"/>
      <c r="C27" s="4"/>
      <c r="D27" t="str">
        <f>_xlfn.IFNA(VLOOKUP(A27,Defaults!B:C,2,FALSE),"")</f>
        <v/>
      </c>
      <c r="E27" t="str">
        <f>_xlfn.IFNA(VLOOKUP(A27,Defaults!B:D,3,FALSE),"")</f>
        <v/>
      </c>
      <c r="F27" t="str">
        <f t="shared" si="0"/>
        <v/>
      </c>
      <c r="G27" s="1" t="str">
        <f t="shared" si="1"/>
        <v/>
      </c>
      <c r="H27" s="9" t="str">
        <f>_xlfn.IFNA(VLOOKUP(A27,Defaults!B:E,4,FALSE)*F27,"")</f>
        <v/>
      </c>
    </row>
    <row r="28" spans="2:8">
      <c r="B28" s="4"/>
      <c r="C28" s="4"/>
      <c r="D28" t="str">
        <f>_xlfn.IFNA(VLOOKUP(A28,Defaults!B:C,2,FALSE),"")</f>
        <v/>
      </c>
      <c r="E28" t="str">
        <f>_xlfn.IFNA(VLOOKUP(A28,Defaults!B:D,3,FALSE),"")</f>
        <v/>
      </c>
      <c r="F28" t="str">
        <f t="shared" si="0"/>
        <v/>
      </c>
      <c r="G28" s="1" t="str">
        <f t="shared" si="1"/>
        <v/>
      </c>
      <c r="H28" s="9" t="str">
        <f>_xlfn.IFNA(VLOOKUP(A28,Defaults!B:E,4,FALSE)*F28,"")</f>
        <v/>
      </c>
    </row>
    <row r="29" spans="2:8">
      <c r="B29" s="4"/>
      <c r="C29" s="4"/>
      <c r="D29" t="str">
        <f>_xlfn.IFNA(VLOOKUP(A29,Defaults!B:C,2,FALSE),"")</f>
        <v/>
      </c>
      <c r="E29" t="str">
        <f>_xlfn.IFNA(VLOOKUP(A29,Defaults!B:D,3,FALSE),"")</f>
        <v/>
      </c>
      <c r="F29" t="str">
        <f t="shared" si="0"/>
        <v/>
      </c>
      <c r="G29" t="str">
        <f t="shared" si="1"/>
        <v/>
      </c>
      <c r="H29" t="str">
        <f>_xlfn.IFNA(VLOOKUP(A29,Defaults!B:E,4,FALSE)*F29,"")</f>
        <v/>
      </c>
    </row>
    <row r="30" spans="2:8">
      <c r="B30" s="4"/>
      <c r="C30" s="4"/>
      <c r="D30" t="str">
        <f>_xlfn.IFNA(VLOOKUP(A30,Defaults!B:C,2,FALSE),"")</f>
        <v/>
      </c>
      <c r="E30" t="str">
        <f>_xlfn.IFNA(VLOOKUP(A30,Defaults!B:D,3,FALSE),"")</f>
        <v/>
      </c>
      <c r="F30" t="str">
        <f t="shared" si="0"/>
        <v/>
      </c>
      <c r="G30" t="str">
        <f t="shared" si="1"/>
        <v/>
      </c>
      <c r="H30" t="str">
        <f>_xlfn.IFNA(VLOOKUP(A30,Defaults!B:E,4,FALSE)*F30,"")</f>
        <v/>
      </c>
    </row>
    <row r="31" spans="2:8">
      <c r="B31" s="4"/>
      <c r="C31" s="4"/>
      <c r="D31" t="str">
        <f>_xlfn.IFNA(VLOOKUP(A31,Defaults!B:C,2,FALSE),"")</f>
        <v/>
      </c>
      <c r="E31" t="str">
        <f>_xlfn.IFNA(VLOOKUP(A31,Defaults!B:D,3,FALSE),"")</f>
        <v/>
      </c>
      <c r="F31" t="str">
        <f t="shared" si="0"/>
        <v/>
      </c>
      <c r="G31" t="str">
        <f t="shared" si="1"/>
        <v/>
      </c>
      <c r="H31" t="str">
        <f>_xlfn.IFNA(VLOOKUP(A31,Defaults!B:E,4,FALSE)*F31,"")</f>
        <v/>
      </c>
    </row>
    <row r="32" spans="2:8">
      <c r="B32" s="4"/>
      <c r="C32" s="4"/>
      <c r="D32" t="str">
        <f>_xlfn.IFNA(VLOOKUP(A32,Defaults!B:C,2,FALSE),"")</f>
        <v/>
      </c>
      <c r="E32" t="str">
        <f>_xlfn.IFNA(VLOOKUP(A32,Defaults!B:D,3,FALSE),"")</f>
        <v/>
      </c>
      <c r="F32" t="str">
        <f t="shared" si="0"/>
        <v/>
      </c>
      <c r="G32" t="str">
        <f t="shared" si="1"/>
        <v/>
      </c>
      <c r="H32" t="str">
        <f>_xlfn.IFNA(VLOOKUP(A32,Defaults!B:E,4,FALSE)*F32,"")</f>
        <v/>
      </c>
    </row>
    <row r="33" spans="2:8">
      <c r="B33" s="4"/>
      <c r="C33" s="4"/>
      <c r="D33" t="str">
        <f>_xlfn.IFNA(VLOOKUP(A33,Defaults!B:C,2,FALSE),"")</f>
        <v/>
      </c>
      <c r="E33" t="str">
        <f>_xlfn.IFNA(VLOOKUP(A33,Defaults!B:D,3,FALSE),"")</f>
        <v/>
      </c>
      <c r="F33" t="str">
        <f t="shared" si="0"/>
        <v/>
      </c>
      <c r="G33" t="str">
        <f t="shared" si="1"/>
        <v/>
      </c>
      <c r="H33" t="str">
        <f>_xlfn.IFNA(VLOOKUP(A33,Defaults!B:E,4,FALSE)*F33,"")</f>
        <v/>
      </c>
    </row>
    <row r="34" spans="2:8">
      <c r="B34" s="4"/>
      <c r="C34" s="4"/>
      <c r="D34" t="str">
        <f>_xlfn.IFNA(VLOOKUP(A34,Defaults!B:C,2,FALSE),"")</f>
        <v/>
      </c>
      <c r="E34" t="str">
        <f>_xlfn.IFNA(VLOOKUP(A34,Defaults!B:D,3,FALSE),"")</f>
        <v/>
      </c>
      <c r="F34" t="str">
        <f t="shared" si="0"/>
        <v/>
      </c>
      <c r="G34" t="str">
        <f t="shared" si="1"/>
        <v/>
      </c>
      <c r="H34" t="str">
        <f>_xlfn.IFNA(VLOOKUP(A34,Defaults!B:E,4,FALSE)*F34,"")</f>
        <v/>
      </c>
    </row>
    <row r="35" spans="2:8">
      <c r="B35" s="4"/>
      <c r="C35" s="4"/>
      <c r="D35" t="str">
        <f>_xlfn.IFNA(VLOOKUP(A35,Defaults!B:C,2,FALSE),"")</f>
        <v/>
      </c>
      <c r="E35" t="str">
        <f>_xlfn.IFNA(VLOOKUP(A35,Defaults!B:D,3,FALSE),"")</f>
        <v/>
      </c>
      <c r="F35" t="str">
        <f t="shared" si="0"/>
        <v/>
      </c>
      <c r="G35" t="str">
        <f t="shared" si="1"/>
        <v/>
      </c>
      <c r="H35" t="str">
        <f>_xlfn.IFNA(VLOOKUP(A35,Defaults!B:E,4,FALSE)*F35,"")</f>
        <v/>
      </c>
    </row>
    <row r="36" spans="2:8">
      <c r="B36" s="4"/>
      <c r="C36" s="4"/>
      <c r="D36" t="str">
        <f>_xlfn.IFNA(VLOOKUP(A36,Defaults!B:C,2,FALSE),"")</f>
        <v/>
      </c>
      <c r="E36" t="str">
        <f>_xlfn.IFNA(VLOOKUP(A36,Defaults!B:D,3,FALSE),"")</f>
        <v/>
      </c>
      <c r="F36" t="str">
        <f t="shared" si="0"/>
        <v/>
      </c>
      <c r="G36" t="str">
        <f t="shared" si="1"/>
        <v/>
      </c>
      <c r="H36" t="str">
        <f>_xlfn.IFNA(VLOOKUP(A36,Defaults!B:E,4,FALSE)*F36,"")</f>
        <v/>
      </c>
    </row>
    <row r="37" spans="2:8">
      <c r="B37" s="4"/>
      <c r="C37" s="4"/>
      <c r="D37" t="str">
        <f>_xlfn.IFNA(VLOOKUP(A37,Defaults!B:C,2,FALSE),"")</f>
        <v/>
      </c>
      <c r="E37" t="str">
        <f>_xlfn.IFNA(VLOOKUP(A37,Defaults!B:D,3,FALSE),"")</f>
        <v/>
      </c>
      <c r="F37" t="str">
        <f t="shared" si="0"/>
        <v/>
      </c>
      <c r="G37" t="str">
        <f t="shared" si="1"/>
        <v/>
      </c>
      <c r="H37" t="str">
        <f>_xlfn.IFNA(VLOOKUP(A37,Defaults!B:E,4,FALSE)*F37,"")</f>
        <v/>
      </c>
    </row>
    <row r="38" spans="2:8">
      <c r="B38" s="4"/>
      <c r="C38" s="4"/>
      <c r="D38" t="str">
        <f>_xlfn.IFNA(VLOOKUP(A38,Defaults!B:C,2,FALSE),"")</f>
        <v/>
      </c>
      <c r="E38" t="str">
        <f>_xlfn.IFNA(VLOOKUP(A38,Defaults!B:D,3,FALSE),"")</f>
        <v/>
      </c>
      <c r="F38" t="str">
        <f t="shared" si="0"/>
        <v/>
      </c>
      <c r="G38" t="str">
        <f t="shared" si="1"/>
        <v/>
      </c>
      <c r="H38" t="str">
        <f>_xlfn.IFNA(VLOOKUP(A38,Defaults!B:E,4,FALSE)*F38,"")</f>
        <v/>
      </c>
    </row>
    <row r="39" spans="2:8">
      <c r="B39" s="4"/>
      <c r="C39" s="4"/>
      <c r="D39" t="str">
        <f>_xlfn.IFNA(VLOOKUP(A39,Defaults!B:C,2,FALSE),"")</f>
        <v/>
      </c>
      <c r="E39" t="str">
        <f>_xlfn.IFNA(VLOOKUP(A39,Defaults!B:D,3,FALSE),"")</f>
        <v/>
      </c>
      <c r="F39" t="str">
        <f t="shared" si="0"/>
        <v/>
      </c>
      <c r="G39" t="str">
        <f t="shared" si="1"/>
        <v/>
      </c>
      <c r="H39" t="str">
        <f>_xlfn.IFNA(VLOOKUP(A39,Defaults!B:E,4,FALSE)*F39,"")</f>
        <v/>
      </c>
    </row>
    <row r="40" spans="2:8">
      <c r="B40" s="4"/>
      <c r="C40" s="4"/>
      <c r="D40" t="str">
        <f>_xlfn.IFNA(VLOOKUP(A40,Defaults!B:C,2,FALSE),"")</f>
        <v/>
      </c>
      <c r="E40" t="str">
        <f>_xlfn.IFNA(VLOOKUP(A40,Defaults!B:D,3,FALSE),"")</f>
        <v/>
      </c>
      <c r="F40" t="str">
        <f t="shared" si="0"/>
        <v/>
      </c>
      <c r="G40" t="str">
        <f t="shared" si="1"/>
        <v/>
      </c>
      <c r="H40" t="str">
        <f>_xlfn.IFNA(VLOOKUP(A40,Defaults!B:E,4,FALSE)*F40,"")</f>
        <v/>
      </c>
    </row>
    <row r="41" spans="2:8">
      <c r="B41" s="4"/>
      <c r="C41" s="4"/>
      <c r="D41" t="str">
        <f>_xlfn.IFNA(VLOOKUP(A41,Defaults!B:C,2,FALSE),"")</f>
        <v/>
      </c>
      <c r="E41" t="str">
        <f>_xlfn.IFNA(VLOOKUP(A41,Defaults!B:D,3,FALSE),"")</f>
        <v/>
      </c>
      <c r="F41" t="str">
        <f t="shared" si="0"/>
        <v/>
      </c>
      <c r="G41" t="str">
        <f t="shared" si="1"/>
        <v/>
      </c>
      <c r="H41" t="str">
        <f>_xlfn.IFNA(VLOOKUP(A41,Defaults!B:E,4,FALSE)*F41,"")</f>
        <v/>
      </c>
    </row>
    <row r="42" spans="2:8">
      <c r="B42" s="4"/>
      <c r="C42" s="4"/>
      <c r="D42" t="str">
        <f>_xlfn.IFNA(VLOOKUP(A42,Defaults!B:C,2,FALSE),"")</f>
        <v/>
      </c>
      <c r="E42" t="str">
        <f>_xlfn.IFNA(VLOOKUP(A42,Defaults!B:D,3,FALSE),"")</f>
        <v/>
      </c>
      <c r="F42" t="str">
        <f t="shared" si="0"/>
        <v/>
      </c>
      <c r="G42" t="str">
        <f t="shared" si="1"/>
        <v/>
      </c>
      <c r="H42" t="str">
        <f>_xlfn.IFNA(VLOOKUP(A42,Defaults!B:E,4,FALSE)*F42,"")</f>
        <v/>
      </c>
    </row>
    <row r="43" spans="2:8">
      <c r="B43" s="4"/>
      <c r="C43" s="4"/>
      <c r="D43" t="str">
        <f>_xlfn.IFNA(VLOOKUP(A43,Defaults!B:C,2,FALSE),"")</f>
        <v/>
      </c>
      <c r="E43" t="str">
        <f>_xlfn.IFNA(VLOOKUP(A43,Defaults!B:D,3,FALSE),"")</f>
        <v/>
      </c>
      <c r="F43" t="str">
        <f t="shared" si="0"/>
        <v/>
      </c>
      <c r="G43" t="str">
        <f t="shared" si="1"/>
        <v/>
      </c>
      <c r="H43" t="str">
        <f>_xlfn.IFNA(VLOOKUP(A43,Defaults!B:E,4,FALSE)*F43,"")</f>
        <v/>
      </c>
    </row>
    <row r="44" spans="2:8">
      <c r="B44" s="4"/>
      <c r="C44" s="4"/>
      <c r="D44" t="str">
        <f>_xlfn.IFNA(VLOOKUP(A44,Defaults!B:C,2,FALSE),"")</f>
        <v/>
      </c>
      <c r="E44" t="str">
        <f>_xlfn.IFNA(VLOOKUP(A44,Defaults!B:D,3,FALSE),"")</f>
        <v/>
      </c>
      <c r="F44" t="str">
        <f t="shared" si="0"/>
        <v/>
      </c>
      <c r="G44" t="str">
        <f t="shared" si="1"/>
        <v/>
      </c>
      <c r="H44" t="str">
        <f>_xlfn.IFNA(VLOOKUP(A44,Defaults!B:E,4,FALSE)*F44,"")</f>
        <v/>
      </c>
    </row>
    <row r="45" spans="2:8">
      <c r="B45" s="4"/>
      <c r="C45" s="4"/>
      <c r="D45" t="str">
        <f>_xlfn.IFNA(VLOOKUP(A45,Defaults!B:C,2,FALSE),"")</f>
        <v/>
      </c>
      <c r="E45" t="str">
        <f>_xlfn.IFNA(VLOOKUP(A45,Defaults!B:D,3,FALSE),"")</f>
        <v/>
      </c>
      <c r="F45" t="str">
        <f t="shared" si="0"/>
        <v/>
      </c>
      <c r="G45" t="str">
        <f t="shared" si="1"/>
        <v/>
      </c>
      <c r="H45" t="str">
        <f>_xlfn.IFNA(VLOOKUP(A45,Defaults!B:E,4,FALSE)*F45,"")</f>
        <v/>
      </c>
    </row>
    <row r="46" spans="2:8">
      <c r="B46" s="4"/>
      <c r="C46" s="4"/>
      <c r="D46" t="str">
        <f>_xlfn.IFNA(VLOOKUP(A46,Defaults!B:C,2,FALSE),"")</f>
        <v/>
      </c>
      <c r="E46" t="str">
        <f>_xlfn.IFNA(VLOOKUP(A46,Defaults!B:D,3,FALSE),"")</f>
        <v/>
      </c>
      <c r="F46" t="str">
        <f t="shared" si="0"/>
        <v/>
      </c>
      <c r="G46" t="str">
        <f t="shared" si="1"/>
        <v/>
      </c>
      <c r="H46" t="str">
        <f>_xlfn.IFNA(VLOOKUP(A46,Defaults!B:E,4,FALSE)*F46,"")</f>
        <v/>
      </c>
    </row>
    <row r="47" spans="2:8">
      <c r="B47" s="4"/>
      <c r="C47" s="4"/>
      <c r="D47" t="str">
        <f>_xlfn.IFNA(VLOOKUP(A47,Defaults!B:C,2,FALSE),"")</f>
        <v/>
      </c>
      <c r="E47" t="str">
        <f>_xlfn.IFNA(VLOOKUP(A47,Defaults!B:D,3,FALSE),"")</f>
        <v/>
      </c>
      <c r="F47" t="str">
        <f t="shared" si="0"/>
        <v/>
      </c>
      <c r="G47" t="str">
        <f t="shared" si="1"/>
        <v/>
      </c>
      <c r="H47" t="str">
        <f>_xlfn.IFNA(VLOOKUP(A47,Defaults!B:E,4,FALSE)*F47,"")</f>
        <v/>
      </c>
    </row>
    <row r="48" spans="2:8">
      <c r="B48" s="4"/>
      <c r="C48" s="4"/>
      <c r="D48" t="str">
        <f>_xlfn.IFNA(VLOOKUP(A48,Defaults!B:C,2,FALSE),"")</f>
        <v/>
      </c>
      <c r="E48" t="str">
        <f>_xlfn.IFNA(VLOOKUP(A48,Defaults!B:D,3,FALSE),"")</f>
        <v/>
      </c>
      <c r="F48" t="str">
        <f t="shared" si="0"/>
        <v/>
      </c>
      <c r="G48" t="str">
        <f t="shared" si="1"/>
        <v/>
      </c>
      <c r="H48" t="str">
        <f>_xlfn.IFNA(VLOOKUP(A48,Defaults!B:E,4,FALSE)*F48,"")</f>
        <v/>
      </c>
    </row>
    <row r="49" spans="2:8">
      <c r="B49" s="4"/>
      <c r="C49" s="4"/>
      <c r="D49" t="str">
        <f>_xlfn.IFNA(VLOOKUP(A49,Defaults!B:C,2,FALSE),"")</f>
        <v/>
      </c>
      <c r="E49" t="str">
        <f>_xlfn.IFNA(VLOOKUP(A49,Defaults!B:D,3,FALSE),"")</f>
        <v/>
      </c>
      <c r="F49" t="str">
        <f t="shared" si="0"/>
        <v/>
      </c>
      <c r="G49" t="str">
        <f t="shared" si="1"/>
        <v/>
      </c>
      <c r="H49" t="str">
        <f>_xlfn.IFNA(VLOOKUP(A49,Defaults!B:E,4,FALSE)*F49,"")</f>
        <v/>
      </c>
    </row>
    <row r="50" spans="2:8">
      <c r="B50" s="4"/>
      <c r="C50" s="4"/>
      <c r="D50" t="str">
        <f>_xlfn.IFNA(VLOOKUP(A50,Defaults!B:C,2,FALSE),"")</f>
        <v/>
      </c>
      <c r="E50" t="str">
        <f>_xlfn.IFNA(VLOOKUP(A50,Defaults!B:D,3,FALSE),"")</f>
        <v/>
      </c>
      <c r="F50" t="str">
        <f t="shared" si="0"/>
        <v/>
      </c>
      <c r="G50" t="str">
        <f t="shared" si="1"/>
        <v/>
      </c>
      <c r="H50" t="str">
        <f>_xlfn.IFNA(VLOOKUP(A50,Defaults!B:E,4,FALSE)*F50,"")</f>
        <v/>
      </c>
    </row>
    <row r="51" spans="2:8">
      <c r="B51" s="4"/>
      <c r="C51" s="4"/>
      <c r="D51" t="str">
        <f>_xlfn.IFNA(VLOOKUP(A51,Defaults!B:C,2,FALSE),"")</f>
        <v/>
      </c>
      <c r="E51" t="str">
        <f>_xlfn.IFNA(VLOOKUP(A51,Defaults!B:D,3,FALSE),"")</f>
        <v/>
      </c>
      <c r="F51" t="str">
        <f t="shared" si="0"/>
        <v/>
      </c>
      <c r="G51" t="str">
        <f t="shared" si="1"/>
        <v/>
      </c>
      <c r="H51" t="str">
        <f>_xlfn.IFNA(VLOOKUP(A51,Defaults!B:E,4,FALSE)*F51,"")</f>
        <v/>
      </c>
    </row>
    <row r="52" spans="2:8">
      <c r="B52" s="4"/>
      <c r="C52" s="4"/>
    </row>
    <row r="53" spans="2:8">
      <c r="B53" s="4"/>
      <c r="C53" s="4"/>
    </row>
    <row r="54" spans="2:8">
      <c r="B54" s="4"/>
      <c r="C54" s="4"/>
    </row>
    <row r="55" spans="2:8">
      <c r="B55" s="4"/>
      <c r="C55" s="4"/>
    </row>
    <row r="56" spans="2:8">
      <c r="B56" s="4"/>
      <c r="C56" s="4"/>
    </row>
    <row r="57" spans="2:8">
      <c r="B57" s="4"/>
      <c r="C57" s="4"/>
    </row>
    <row r="58" spans="2:8">
      <c r="B58" s="4"/>
      <c r="C58" s="4"/>
    </row>
    <row r="59" spans="2:8">
      <c r="B59" s="4"/>
      <c r="C59" s="4"/>
    </row>
    <row r="60" spans="2:8">
      <c r="B60" s="4"/>
      <c r="C60" s="4"/>
    </row>
    <row r="61" spans="2:8">
      <c r="B61" s="4"/>
      <c r="C61" s="4"/>
    </row>
    <row r="62" spans="2:8">
      <c r="B62" s="4"/>
      <c r="C62" s="4"/>
    </row>
    <row r="63" spans="2:8">
      <c r="B63" s="4"/>
      <c r="C63" s="4"/>
    </row>
    <row r="64" spans="2:8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  <row r="579" spans="2:3">
      <c r="B579" s="4"/>
      <c r="C579" s="4"/>
    </row>
    <row r="580" spans="2:3">
      <c r="B580" s="4"/>
      <c r="C580" s="4"/>
    </row>
    <row r="581" spans="2:3">
      <c r="B581" s="4"/>
      <c r="C581" s="4"/>
    </row>
    <row r="582" spans="2:3">
      <c r="B582" s="4"/>
      <c r="C582" s="4"/>
    </row>
    <row r="583" spans="2:3">
      <c r="B583" s="4"/>
      <c r="C583" s="4"/>
    </row>
    <row r="584" spans="2:3">
      <c r="B584" s="4"/>
      <c r="C584" s="4"/>
    </row>
    <row r="585" spans="2:3">
      <c r="B585" s="4"/>
      <c r="C585" s="4"/>
    </row>
    <row r="586" spans="2:3">
      <c r="B586" s="4"/>
      <c r="C586" s="4"/>
    </row>
    <row r="587" spans="2:3">
      <c r="B587" s="4"/>
      <c r="C587" s="4"/>
    </row>
    <row r="588" spans="2:3">
      <c r="B588" s="4"/>
      <c r="C588" s="4"/>
    </row>
    <row r="589" spans="2:3">
      <c r="B589" s="4"/>
      <c r="C589" s="4"/>
    </row>
    <row r="590" spans="2:3">
      <c r="B590" s="4"/>
      <c r="C590" s="4"/>
    </row>
    <row r="591" spans="2:3">
      <c r="B591" s="4"/>
      <c r="C591" s="4"/>
    </row>
    <row r="592" spans="2:3">
      <c r="B592" s="4"/>
      <c r="C592" s="4"/>
    </row>
    <row r="593" spans="2:3">
      <c r="B593" s="4"/>
      <c r="C593" s="4"/>
    </row>
    <row r="594" spans="2:3">
      <c r="B594" s="4"/>
      <c r="C594" s="4"/>
    </row>
    <row r="595" spans="2:3">
      <c r="B595" s="4"/>
      <c r="C595" s="4"/>
    </row>
    <row r="596" spans="2:3">
      <c r="B596" s="4"/>
      <c r="C596" s="4"/>
    </row>
    <row r="597" spans="2:3">
      <c r="B597" s="4"/>
      <c r="C597" s="4"/>
    </row>
    <row r="598" spans="2:3">
      <c r="B598" s="4"/>
      <c r="C598" s="4"/>
    </row>
    <row r="599" spans="2:3">
      <c r="B599" s="4"/>
      <c r="C599" s="4"/>
    </row>
    <row r="600" spans="2:3">
      <c r="B600" s="4"/>
      <c r="C600" s="4"/>
    </row>
    <row r="601" spans="2:3">
      <c r="B601" s="4"/>
      <c r="C601" s="4"/>
    </row>
    <row r="602" spans="2:3">
      <c r="B602" s="4"/>
      <c r="C602" s="4"/>
    </row>
    <row r="603" spans="2:3">
      <c r="B603" s="4"/>
      <c r="C603" s="4"/>
    </row>
    <row r="604" spans="2:3">
      <c r="B604" s="4"/>
      <c r="C604" s="4"/>
    </row>
    <row r="605" spans="2:3">
      <c r="B605" s="4"/>
      <c r="C605" s="4"/>
    </row>
    <row r="606" spans="2:3">
      <c r="B606" s="4"/>
      <c r="C606" s="4"/>
    </row>
    <row r="607" spans="2:3">
      <c r="B607" s="4"/>
      <c r="C607" s="4"/>
    </row>
    <row r="608" spans="2:3">
      <c r="B608" s="4"/>
      <c r="C608" s="4"/>
    </row>
    <row r="609" spans="2:3">
      <c r="B609" s="4"/>
      <c r="C609" s="4"/>
    </row>
    <row r="610" spans="2:3">
      <c r="B610" s="4"/>
      <c r="C610" s="4"/>
    </row>
    <row r="611" spans="2:3">
      <c r="B611" s="4"/>
      <c r="C611" s="4"/>
    </row>
    <row r="612" spans="2:3">
      <c r="B612" s="4"/>
      <c r="C612" s="4"/>
    </row>
    <row r="613" spans="2:3">
      <c r="B613" s="4"/>
      <c r="C613" s="4"/>
    </row>
    <row r="614" spans="2:3">
      <c r="B614" s="4"/>
      <c r="C614" s="4"/>
    </row>
    <row r="615" spans="2:3">
      <c r="B615" s="4"/>
      <c r="C615" s="4"/>
    </row>
    <row r="616" spans="2:3">
      <c r="B616" s="4"/>
      <c r="C616" s="4"/>
    </row>
    <row r="617" spans="2:3">
      <c r="B617" s="4"/>
      <c r="C617" s="4"/>
    </row>
    <row r="618" spans="2:3">
      <c r="B618" s="4"/>
      <c r="C618" s="4"/>
    </row>
    <row r="619" spans="2:3">
      <c r="B619" s="4"/>
      <c r="C619" s="4"/>
    </row>
    <row r="620" spans="2:3">
      <c r="B620" s="4"/>
      <c r="C620" s="4"/>
    </row>
    <row r="621" spans="2:3">
      <c r="B621" s="4"/>
      <c r="C621" s="4"/>
    </row>
    <row r="622" spans="2:3">
      <c r="B622" s="4"/>
      <c r="C622" s="4"/>
    </row>
    <row r="623" spans="2:3">
      <c r="B623" s="4"/>
      <c r="C623" s="4"/>
    </row>
    <row r="624" spans="2:3">
      <c r="B624" s="4"/>
      <c r="C624" s="4"/>
    </row>
    <row r="625" spans="2:3">
      <c r="B625" s="4"/>
      <c r="C625" s="4"/>
    </row>
    <row r="626" spans="2:3">
      <c r="B626" s="4"/>
      <c r="C626" s="4"/>
    </row>
    <row r="627" spans="2:3">
      <c r="B627" s="4"/>
      <c r="C627" s="4"/>
    </row>
    <row r="628" spans="2:3">
      <c r="B628" s="4"/>
      <c r="C628" s="4"/>
    </row>
    <row r="629" spans="2:3">
      <c r="B629" s="4"/>
      <c r="C629" s="4"/>
    </row>
    <row r="630" spans="2:3">
      <c r="B630" s="4"/>
      <c r="C630" s="4"/>
    </row>
    <row r="631" spans="2:3">
      <c r="B631" s="4"/>
      <c r="C631" s="4"/>
    </row>
    <row r="632" spans="2:3">
      <c r="B632" s="4"/>
      <c r="C632" s="4"/>
    </row>
    <row r="633" spans="2:3">
      <c r="B633" s="4"/>
      <c r="C633" s="4"/>
    </row>
    <row r="634" spans="2:3">
      <c r="B634" s="4"/>
      <c r="C634" s="4"/>
    </row>
    <row r="635" spans="2:3">
      <c r="B635" s="4"/>
      <c r="C635" s="4"/>
    </row>
    <row r="636" spans="2:3">
      <c r="B636" s="4"/>
      <c r="C636" s="4"/>
    </row>
    <row r="637" spans="2:3">
      <c r="B637" s="4"/>
      <c r="C637" s="4"/>
    </row>
    <row r="638" spans="2:3">
      <c r="B638" s="4"/>
      <c r="C638" s="4"/>
    </row>
    <row r="639" spans="2:3">
      <c r="B639" s="4"/>
      <c r="C639" s="4"/>
    </row>
    <row r="640" spans="2:3">
      <c r="B640" s="4"/>
      <c r="C640" s="4"/>
    </row>
    <row r="641" spans="2:3">
      <c r="B641" s="4"/>
      <c r="C641" s="4"/>
    </row>
    <row r="642" spans="2:3">
      <c r="B642" s="4"/>
      <c r="C642" s="4"/>
    </row>
    <row r="643" spans="2:3">
      <c r="B643" s="4"/>
      <c r="C643" s="4"/>
    </row>
    <row r="644" spans="2:3">
      <c r="B644" s="4"/>
      <c r="C644" s="4"/>
    </row>
    <row r="645" spans="2:3">
      <c r="B645" s="4"/>
      <c r="C645" s="4"/>
    </row>
    <row r="646" spans="2:3">
      <c r="B646" s="4"/>
      <c r="C646" s="4"/>
    </row>
    <row r="647" spans="2:3">
      <c r="B647" s="4"/>
      <c r="C647" s="4"/>
    </row>
    <row r="648" spans="2:3">
      <c r="B648" s="4"/>
      <c r="C648" s="4"/>
    </row>
    <row r="649" spans="2:3">
      <c r="B649" s="4"/>
      <c r="C649" s="4"/>
    </row>
    <row r="650" spans="2:3">
      <c r="B650" s="4"/>
      <c r="C650" s="4"/>
    </row>
    <row r="651" spans="2:3">
      <c r="B651" s="4"/>
      <c r="C651" s="4"/>
    </row>
    <row r="652" spans="2:3">
      <c r="B652" s="4"/>
      <c r="C652" s="4"/>
    </row>
    <row r="653" spans="2:3">
      <c r="B653" s="4"/>
      <c r="C653" s="4"/>
    </row>
    <row r="654" spans="2:3">
      <c r="B654" s="4"/>
      <c r="C654" s="4"/>
    </row>
    <row r="655" spans="2:3">
      <c r="B655" s="4"/>
      <c r="C655" s="4"/>
    </row>
    <row r="656" spans="2:3">
      <c r="B656" s="4"/>
      <c r="C656" s="4"/>
    </row>
    <row r="657" spans="2:3">
      <c r="B657" s="4"/>
      <c r="C657" s="4"/>
    </row>
    <row r="658" spans="2:3">
      <c r="B658" s="4"/>
      <c r="C658" s="4"/>
    </row>
    <row r="659" spans="2:3">
      <c r="B659" s="4"/>
      <c r="C659" s="4"/>
    </row>
    <row r="660" spans="2:3">
      <c r="B660" s="4"/>
      <c r="C660" s="4"/>
    </row>
    <row r="661" spans="2:3">
      <c r="B661" s="4"/>
      <c r="C661" s="4"/>
    </row>
    <row r="662" spans="2:3">
      <c r="B662" s="4"/>
      <c r="C662" s="4"/>
    </row>
    <row r="663" spans="2:3">
      <c r="B663" s="4"/>
      <c r="C663" s="4"/>
    </row>
    <row r="664" spans="2:3">
      <c r="B664" s="4"/>
      <c r="C664" s="4"/>
    </row>
    <row r="665" spans="2:3">
      <c r="B665" s="4"/>
      <c r="C665" s="4"/>
    </row>
    <row r="666" spans="2:3">
      <c r="B666" s="4"/>
      <c r="C666" s="4"/>
    </row>
    <row r="667" spans="2:3">
      <c r="B667" s="4"/>
      <c r="C667" s="4"/>
    </row>
    <row r="668" spans="2:3">
      <c r="B668" s="4"/>
      <c r="C668" s="4"/>
    </row>
    <row r="669" spans="2:3">
      <c r="B669" s="4"/>
      <c r="C669" s="4"/>
    </row>
    <row r="670" spans="2:3">
      <c r="B670" s="4"/>
      <c r="C670" s="4"/>
    </row>
    <row r="671" spans="2:3">
      <c r="B671" s="4"/>
      <c r="C671" s="4"/>
    </row>
    <row r="672" spans="2:3">
      <c r="B672" s="4"/>
      <c r="C672" s="4"/>
    </row>
    <row r="673" spans="2:3">
      <c r="B673" s="4"/>
      <c r="C673" s="4"/>
    </row>
    <row r="674" spans="2:3">
      <c r="B674" s="4"/>
      <c r="C674" s="4"/>
    </row>
    <row r="675" spans="2:3">
      <c r="B675" s="4"/>
      <c r="C675" s="4"/>
    </row>
    <row r="676" spans="2:3">
      <c r="B676" s="4"/>
      <c r="C676" s="4"/>
    </row>
    <row r="677" spans="2:3">
      <c r="B677" s="4"/>
      <c r="C677" s="4"/>
    </row>
    <row r="678" spans="2:3">
      <c r="B678" s="4"/>
      <c r="C678" s="4"/>
    </row>
    <row r="679" spans="2:3">
      <c r="B679" s="4"/>
      <c r="C679" s="4"/>
    </row>
    <row r="680" spans="2:3">
      <c r="B680" s="4"/>
      <c r="C680" s="4"/>
    </row>
    <row r="681" spans="2:3">
      <c r="B681" s="4"/>
      <c r="C681" s="4"/>
    </row>
    <row r="682" spans="2:3">
      <c r="B682" s="4"/>
      <c r="C682" s="4"/>
    </row>
  </sheetData>
  <dataConsolidate/>
  <mergeCells count="4">
    <mergeCell ref="A1:G1"/>
    <mergeCell ref="A2:D2"/>
    <mergeCell ref="A3:B3"/>
    <mergeCell ref="F3:G3"/>
  </mergeCells>
  <dataValidations count="1">
    <dataValidation type="list" allowBlank="1" showInputMessage="1" showErrorMessage="1" sqref="A52:A491" xr:uid="{18C908B5-E89E-46D1-B7D8-A0C25F0FC08A}">
      <formula1>#REF!</formula1>
    </dataValidation>
  </dataValidations>
  <hyperlinks>
    <hyperlink ref="H1" location="Übersicht!A1" display="zurück zur Übersicht" xr:uid="{0DEC8F79-C3A2-D34B-ABDC-10E8EFCE69C6}"/>
  </hyperlinks>
  <pageMargins left="0.7" right="0.7" top="0.78740157499999996" bottom="0.78740157499999996" header="0.3" footer="0.3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BDE31D-DE3B-48B3-A5E1-3729DAAD93CC}">
          <x14:formula1>
            <xm:f>Wertelisten!$B$2:$B$8</xm:f>
          </x14:formula1>
          <xm:sqref>A6:A51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2A0C-3E52-4CD2-878F-49B395AB224F}">
  <dimension ref="A1:I682"/>
  <sheetViews>
    <sheetView workbookViewId="0">
      <pane ySplit="5" topLeftCell="A6" activePane="bottomLeft" state="frozen"/>
      <selection pane="bottomLeft" activeCell="K48" sqref="K48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8" width="17.7109375" customWidth="1"/>
  </cols>
  <sheetData>
    <row r="1" spans="1:9" ht="26.25">
      <c r="A1" s="86" t="s">
        <v>7</v>
      </c>
      <c r="B1" s="86"/>
      <c r="C1" s="86"/>
      <c r="D1" s="86"/>
      <c r="E1" s="86"/>
      <c r="F1" s="86"/>
      <c r="G1" s="86"/>
      <c r="H1" s="54" t="s">
        <v>11</v>
      </c>
    </row>
    <row r="2" spans="1:9" ht="15.75" thickBot="1">
      <c r="A2" s="81"/>
      <c r="B2" s="81"/>
      <c r="C2" s="81"/>
      <c r="D2" s="81"/>
      <c r="E2" s="29"/>
      <c r="F2" s="29"/>
      <c r="G2" s="29"/>
      <c r="H2" s="29"/>
    </row>
    <row r="3" spans="1:9" ht="16.5" thickBot="1">
      <c r="A3" s="87"/>
      <c r="B3" s="87"/>
      <c r="C3" s="58" t="s">
        <v>36</v>
      </c>
      <c r="D3" s="11">
        <f>SUM(G6:G576)</f>
        <v>556.26</v>
      </c>
      <c r="E3" s="62" t="s">
        <v>1</v>
      </c>
      <c r="F3" s="83" t="s">
        <v>13</v>
      </c>
      <c r="G3" s="84"/>
      <c r="H3" s="11">
        <f>SUM(H6:H576)</f>
        <v>85</v>
      </c>
      <c r="I3" s="12" t="s">
        <v>14</v>
      </c>
    </row>
    <row r="4" spans="1:9" ht="15.75">
      <c r="A4" s="57"/>
      <c r="B4" s="57"/>
      <c r="C4" s="61"/>
      <c r="D4" s="61"/>
      <c r="E4" s="29"/>
      <c r="F4" s="29"/>
      <c r="G4" s="29"/>
      <c r="H4" s="29"/>
    </row>
    <row r="5" spans="1:9" ht="47.25">
      <c r="A5" s="2" t="s">
        <v>15</v>
      </c>
      <c r="B5" s="2" t="s">
        <v>16</v>
      </c>
      <c r="C5" s="2" t="s">
        <v>17</v>
      </c>
      <c r="D5" s="2" t="s">
        <v>34</v>
      </c>
      <c r="E5" s="3" t="s">
        <v>37</v>
      </c>
      <c r="F5" s="3" t="s">
        <v>20</v>
      </c>
      <c r="G5" s="2" t="s">
        <v>21</v>
      </c>
      <c r="H5" s="3" t="s">
        <v>22</v>
      </c>
    </row>
    <row r="6" spans="1:9">
      <c r="A6" t="s">
        <v>42</v>
      </c>
      <c r="B6" s="4" t="s">
        <v>62</v>
      </c>
      <c r="C6" s="4"/>
      <c r="D6">
        <f>_xlfn.IFNA(VLOOKUP(A6,Defaults!B:C,2,FALSE),"")</f>
        <v>7</v>
      </c>
      <c r="E6">
        <f>_xlfn.IFNA(VLOOKUP(A6,Defaults!B:D,3,FALSE),"")</f>
        <v>365</v>
      </c>
      <c r="F6">
        <v>3</v>
      </c>
      <c r="G6" s="1">
        <f>IFERROR(D6*E6*24*F6/1000,"")</f>
        <v>183.96</v>
      </c>
      <c r="H6" s="9">
        <f>_xlfn.IFNA(VLOOKUP(A6,Defaults!B:E,4,FALSE)*F6,"")</f>
        <v>30</v>
      </c>
    </row>
    <row r="7" spans="1:9">
      <c r="A7" t="s">
        <v>50</v>
      </c>
      <c r="B7" s="4" t="s">
        <v>62</v>
      </c>
      <c r="C7" s="4"/>
      <c r="D7">
        <f>_xlfn.IFNA(VLOOKUP(A7,Defaults!B:C,2,FALSE),"")</f>
        <v>10</v>
      </c>
      <c r="E7">
        <f>_xlfn.IFNA(VLOOKUP(A7,Defaults!B:D,3,FALSE),"")</f>
        <v>365</v>
      </c>
      <c r="F7">
        <f t="shared" ref="F7:F54" si="0">IF(ISBLANK(A7),"",1)</f>
        <v>1</v>
      </c>
      <c r="G7" s="1">
        <f t="shared" ref="G7:G54" si="1">IFERROR(D7*E7*24*F7/1000,"")</f>
        <v>87.6</v>
      </c>
      <c r="H7" s="9">
        <f>_xlfn.IFNA(VLOOKUP(A7,Defaults!B:E,4,FALSE),"")</f>
        <v>15</v>
      </c>
    </row>
    <row r="8" spans="1:9">
      <c r="A8" t="s">
        <v>52</v>
      </c>
      <c r="B8" s="4" t="s">
        <v>72</v>
      </c>
      <c r="C8" s="4"/>
      <c r="D8">
        <f>_xlfn.IFNA(VLOOKUP(A8,Defaults!B:C,2,FALSE),"")</f>
        <v>25</v>
      </c>
      <c r="E8">
        <f>_xlfn.IFNA(VLOOKUP(A8,Defaults!B:D,3,FALSE),"")</f>
        <v>365</v>
      </c>
      <c r="F8">
        <f t="shared" si="0"/>
        <v>1</v>
      </c>
      <c r="G8" s="1">
        <f t="shared" si="1"/>
        <v>219</v>
      </c>
      <c r="H8" s="9">
        <f>_xlfn.IFNA(VLOOKUP(A8,Defaults!B:E,4,FALSE),"")</f>
        <v>10</v>
      </c>
    </row>
    <row r="9" spans="1:9">
      <c r="A9" t="s">
        <v>54</v>
      </c>
      <c r="B9" s="4" t="s">
        <v>62</v>
      </c>
      <c r="C9" s="4"/>
      <c r="D9">
        <f>_xlfn.IFNA(VLOOKUP(A9,Defaults!B:C,2,FALSE),"")</f>
        <v>7.5</v>
      </c>
      <c r="E9">
        <f>_xlfn.IFNA(VLOOKUP(A9,Defaults!B:D,3,FALSE),"")</f>
        <v>365</v>
      </c>
      <c r="F9">
        <f t="shared" si="0"/>
        <v>1</v>
      </c>
      <c r="G9" s="1">
        <f t="shared" si="1"/>
        <v>65.7</v>
      </c>
      <c r="H9" s="9">
        <f>_xlfn.IFNA(VLOOKUP(A9,Defaults!B:E,4,FALSE),"")</f>
        <v>30</v>
      </c>
    </row>
    <row r="10" spans="1:9">
      <c r="B10" s="4"/>
      <c r="C10" s="4"/>
      <c r="D10" t="str">
        <f>_xlfn.IFNA(VLOOKUP(A10,Defaults!B:C,2,FALSE),"")</f>
        <v/>
      </c>
      <c r="E10" t="str">
        <f>_xlfn.IFNA(VLOOKUP(A10,Defaults!B:D,3,FALSE),"")</f>
        <v/>
      </c>
      <c r="F10" t="str">
        <f t="shared" si="0"/>
        <v/>
      </c>
      <c r="G10" s="1" t="str">
        <f t="shared" si="1"/>
        <v/>
      </c>
      <c r="H10" s="9" t="str">
        <f>_xlfn.IFNA(VLOOKUP(A10,Defaults!B:E,4,FALSE),"")</f>
        <v/>
      </c>
    </row>
    <row r="11" spans="1:9">
      <c r="B11" s="4"/>
      <c r="C11" s="4"/>
      <c r="D11" t="str">
        <f>_xlfn.IFNA(VLOOKUP(A11,Defaults!B:C,2,FALSE),"")</f>
        <v/>
      </c>
      <c r="E11" t="str">
        <f>_xlfn.IFNA(VLOOKUP(A11,Defaults!B:D,3,FALSE),"")</f>
        <v/>
      </c>
      <c r="F11" t="str">
        <f t="shared" si="0"/>
        <v/>
      </c>
      <c r="G11" s="1" t="str">
        <f t="shared" si="1"/>
        <v/>
      </c>
      <c r="H11" s="9" t="str">
        <f>_xlfn.IFNA(VLOOKUP(A11,Defaults!B:E,4,FALSE),"")</f>
        <v/>
      </c>
    </row>
    <row r="12" spans="1:9">
      <c r="B12" s="4"/>
      <c r="C12" s="4"/>
      <c r="D12" t="str">
        <f>_xlfn.IFNA(VLOOKUP(A12,Defaults!B:C,2,FALSE),"")</f>
        <v/>
      </c>
      <c r="E12" t="str">
        <f>_xlfn.IFNA(VLOOKUP(A12,Defaults!B:D,3,FALSE),"")</f>
        <v/>
      </c>
      <c r="F12" t="str">
        <f t="shared" si="0"/>
        <v/>
      </c>
      <c r="G12" s="1" t="str">
        <f t="shared" si="1"/>
        <v/>
      </c>
      <c r="H12" s="9" t="str">
        <f>_xlfn.IFNA(VLOOKUP(A12,Defaults!B:E,4,FALSE),"")</f>
        <v/>
      </c>
    </row>
    <row r="13" spans="1:9">
      <c r="B13" s="4"/>
      <c r="C13" s="4"/>
      <c r="D13" t="str">
        <f>_xlfn.IFNA(VLOOKUP(A13,Defaults!B:C,2,FALSE),"")</f>
        <v/>
      </c>
      <c r="E13" t="str">
        <f>_xlfn.IFNA(VLOOKUP(A13,Defaults!B:D,3,FALSE),"")</f>
        <v/>
      </c>
      <c r="F13" t="str">
        <f t="shared" si="0"/>
        <v/>
      </c>
      <c r="G13" s="1" t="str">
        <f t="shared" si="1"/>
        <v/>
      </c>
      <c r="H13" s="9" t="str">
        <f>_xlfn.IFNA(VLOOKUP(A13,Defaults!B:E,4,FALSE),"")</f>
        <v/>
      </c>
    </row>
    <row r="14" spans="1:9">
      <c r="B14" s="4"/>
      <c r="C14" s="4"/>
      <c r="D14" t="str">
        <f>_xlfn.IFNA(VLOOKUP(A14,Defaults!B:C,2,FALSE),"")</f>
        <v/>
      </c>
      <c r="E14" t="str">
        <f>_xlfn.IFNA(VLOOKUP(A14,Defaults!B:D,3,FALSE),"")</f>
        <v/>
      </c>
      <c r="F14" t="str">
        <f t="shared" si="0"/>
        <v/>
      </c>
      <c r="G14" s="1" t="str">
        <f t="shared" si="1"/>
        <v/>
      </c>
      <c r="H14" s="9" t="str">
        <f>_xlfn.IFNA(VLOOKUP(A14,Defaults!B:E,4,FALSE),"")</f>
        <v/>
      </c>
    </row>
    <row r="15" spans="1:9">
      <c r="B15" s="4"/>
      <c r="C15" s="4"/>
      <c r="D15" t="str">
        <f>_xlfn.IFNA(VLOOKUP(A15,Defaults!B:C,2,FALSE),"")</f>
        <v/>
      </c>
      <c r="E15" t="str">
        <f>_xlfn.IFNA(VLOOKUP(A15,Defaults!B:D,3,FALSE),"")</f>
        <v/>
      </c>
      <c r="F15" t="str">
        <f t="shared" si="0"/>
        <v/>
      </c>
      <c r="G15" s="1" t="str">
        <f t="shared" si="1"/>
        <v/>
      </c>
      <c r="H15" s="9" t="str">
        <f>_xlfn.IFNA(VLOOKUP(A15,Defaults!B:E,4,FALSE),"")</f>
        <v/>
      </c>
    </row>
    <row r="16" spans="1:9">
      <c r="B16" s="4"/>
      <c r="C16" s="4"/>
      <c r="D16" t="str">
        <f>_xlfn.IFNA(VLOOKUP(A16,Defaults!B:C,2,FALSE),"")</f>
        <v/>
      </c>
      <c r="E16" t="str">
        <f>_xlfn.IFNA(VLOOKUP(A16,Defaults!B:D,3,FALSE),"")</f>
        <v/>
      </c>
      <c r="F16" t="str">
        <f t="shared" si="0"/>
        <v/>
      </c>
      <c r="G16" s="1" t="str">
        <f t="shared" si="1"/>
        <v/>
      </c>
      <c r="H16" s="9" t="str">
        <f>_xlfn.IFNA(VLOOKUP(A16,Defaults!B:E,4,FALSE),"")</f>
        <v/>
      </c>
    </row>
    <row r="17" spans="2:8">
      <c r="B17" s="4"/>
      <c r="C17" s="4"/>
      <c r="D17" t="str">
        <f>_xlfn.IFNA(VLOOKUP(A17,Defaults!B:C,2,FALSE),"")</f>
        <v/>
      </c>
      <c r="E17" t="str">
        <f>_xlfn.IFNA(VLOOKUP(A17,Defaults!B:D,3,FALSE),"")</f>
        <v/>
      </c>
      <c r="F17" t="str">
        <f t="shared" si="0"/>
        <v/>
      </c>
      <c r="G17" s="1" t="str">
        <f t="shared" si="1"/>
        <v/>
      </c>
      <c r="H17" s="9" t="str">
        <f>_xlfn.IFNA(VLOOKUP(A17,Defaults!B:E,4,FALSE),"")</f>
        <v/>
      </c>
    </row>
    <row r="18" spans="2:8">
      <c r="B18" s="4"/>
      <c r="C18" s="4"/>
      <c r="D18" t="str">
        <f>_xlfn.IFNA(VLOOKUP(A18,Defaults!B:C,2,FALSE),"")</f>
        <v/>
      </c>
      <c r="E18" t="str">
        <f>_xlfn.IFNA(VLOOKUP(A18,Defaults!B:D,3,FALSE),"")</f>
        <v/>
      </c>
      <c r="F18" t="str">
        <f t="shared" si="0"/>
        <v/>
      </c>
      <c r="G18" s="1" t="str">
        <f t="shared" si="1"/>
        <v/>
      </c>
      <c r="H18" s="9" t="str">
        <f>_xlfn.IFNA(VLOOKUP(A18,Defaults!B:E,4,FALSE),"")</f>
        <v/>
      </c>
    </row>
    <row r="19" spans="2:8">
      <c r="B19" s="4"/>
      <c r="C19" s="4"/>
      <c r="D19" t="str">
        <f>_xlfn.IFNA(VLOOKUP(A19,Defaults!B:C,2,FALSE),"")</f>
        <v/>
      </c>
      <c r="E19" t="str">
        <f>_xlfn.IFNA(VLOOKUP(A19,Defaults!B:D,3,FALSE),"")</f>
        <v/>
      </c>
      <c r="F19" t="str">
        <f t="shared" si="0"/>
        <v/>
      </c>
      <c r="G19" s="1" t="str">
        <f t="shared" si="1"/>
        <v/>
      </c>
      <c r="H19" s="9" t="str">
        <f>_xlfn.IFNA(VLOOKUP(A19,Defaults!B:E,4,FALSE),"")</f>
        <v/>
      </c>
    </row>
    <row r="20" spans="2:8">
      <c r="B20" s="4"/>
      <c r="C20" s="4"/>
      <c r="D20" t="str">
        <f>_xlfn.IFNA(VLOOKUP(A20,Defaults!B:C,2,FALSE),"")</f>
        <v/>
      </c>
      <c r="E20" t="str">
        <f>_xlfn.IFNA(VLOOKUP(A20,Defaults!B:D,3,FALSE),"")</f>
        <v/>
      </c>
      <c r="F20" t="str">
        <f t="shared" si="0"/>
        <v/>
      </c>
      <c r="G20" s="1" t="str">
        <f t="shared" si="1"/>
        <v/>
      </c>
      <c r="H20" s="9" t="str">
        <f>_xlfn.IFNA(VLOOKUP(A20,Defaults!B:E,4,FALSE),"")</f>
        <v/>
      </c>
    </row>
    <row r="21" spans="2:8">
      <c r="B21" s="4"/>
      <c r="C21" s="4"/>
      <c r="D21" t="str">
        <f>_xlfn.IFNA(VLOOKUP(A21,Defaults!B:C,2,FALSE),"")</f>
        <v/>
      </c>
      <c r="E21" t="str">
        <f>_xlfn.IFNA(VLOOKUP(A21,Defaults!B:D,3,FALSE),"")</f>
        <v/>
      </c>
      <c r="F21" t="str">
        <f t="shared" si="0"/>
        <v/>
      </c>
      <c r="G21" s="1" t="str">
        <f t="shared" si="1"/>
        <v/>
      </c>
      <c r="H21" s="9" t="str">
        <f>_xlfn.IFNA(VLOOKUP(A21,Defaults!B:E,4,FALSE),"")</f>
        <v/>
      </c>
    </row>
    <row r="22" spans="2:8">
      <c r="B22" s="4"/>
      <c r="C22" s="4"/>
      <c r="D22" t="str">
        <f>_xlfn.IFNA(VLOOKUP(A22,Defaults!B:C,2,FALSE),"")</f>
        <v/>
      </c>
      <c r="E22" t="str">
        <f>_xlfn.IFNA(VLOOKUP(A22,Defaults!B:D,3,FALSE),"")</f>
        <v/>
      </c>
      <c r="F22" t="str">
        <f t="shared" si="0"/>
        <v/>
      </c>
      <c r="G22" s="1" t="str">
        <f t="shared" si="1"/>
        <v/>
      </c>
      <c r="H22" s="9" t="str">
        <f>_xlfn.IFNA(VLOOKUP(A22,Defaults!B:E,4,FALSE),"")</f>
        <v/>
      </c>
    </row>
    <row r="23" spans="2:8">
      <c r="B23" s="4"/>
      <c r="C23" s="4"/>
      <c r="D23" t="str">
        <f>_xlfn.IFNA(VLOOKUP(A23,Defaults!B:C,2,FALSE),"")</f>
        <v/>
      </c>
      <c r="E23" t="str">
        <f>_xlfn.IFNA(VLOOKUP(A23,Defaults!B:D,3,FALSE),"")</f>
        <v/>
      </c>
      <c r="F23" t="str">
        <f t="shared" si="0"/>
        <v/>
      </c>
      <c r="G23" s="1" t="str">
        <f t="shared" si="1"/>
        <v/>
      </c>
      <c r="H23" s="9" t="str">
        <f>_xlfn.IFNA(VLOOKUP(A23,Defaults!B:E,4,FALSE),"")</f>
        <v/>
      </c>
    </row>
    <row r="24" spans="2:8">
      <c r="B24" s="4"/>
      <c r="C24" s="4"/>
      <c r="D24" t="str">
        <f>_xlfn.IFNA(VLOOKUP(A24,Defaults!B:C,2,FALSE),"")</f>
        <v/>
      </c>
      <c r="E24" t="str">
        <f>_xlfn.IFNA(VLOOKUP(A24,Defaults!B:D,3,FALSE),"")</f>
        <v/>
      </c>
      <c r="F24" t="str">
        <f t="shared" si="0"/>
        <v/>
      </c>
      <c r="G24" s="1" t="str">
        <f t="shared" si="1"/>
        <v/>
      </c>
      <c r="H24" s="9" t="str">
        <f>_xlfn.IFNA(VLOOKUP(A24,Defaults!B:E,4,FALSE),"")</f>
        <v/>
      </c>
    </row>
    <row r="25" spans="2:8">
      <c r="B25" s="4"/>
      <c r="C25" s="4"/>
      <c r="D25" t="str">
        <f>_xlfn.IFNA(VLOOKUP(A25,Defaults!B:C,2,FALSE),"")</f>
        <v/>
      </c>
      <c r="E25" t="str">
        <f>_xlfn.IFNA(VLOOKUP(A25,Defaults!B:D,3,FALSE),"")</f>
        <v/>
      </c>
      <c r="F25" t="str">
        <f t="shared" si="0"/>
        <v/>
      </c>
      <c r="G25" s="1" t="str">
        <f t="shared" si="1"/>
        <v/>
      </c>
      <c r="H25" s="9" t="str">
        <f>_xlfn.IFNA(VLOOKUP(A25,Defaults!B:E,4,FALSE),"")</f>
        <v/>
      </c>
    </row>
    <row r="26" spans="2:8">
      <c r="B26" s="4"/>
      <c r="C26" s="4"/>
      <c r="D26" t="str">
        <f>_xlfn.IFNA(VLOOKUP(A26,Defaults!B:C,2,FALSE),"")</f>
        <v/>
      </c>
      <c r="E26" t="str">
        <f>_xlfn.IFNA(VLOOKUP(A26,Defaults!B:D,3,FALSE),"")</f>
        <v/>
      </c>
      <c r="F26" t="str">
        <f t="shared" si="0"/>
        <v/>
      </c>
      <c r="G26" s="1" t="str">
        <f t="shared" si="1"/>
        <v/>
      </c>
      <c r="H26" s="9" t="str">
        <f>_xlfn.IFNA(VLOOKUP(A26,Defaults!B:E,4,FALSE),"")</f>
        <v/>
      </c>
    </row>
    <row r="27" spans="2:8">
      <c r="B27" s="4"/>
      <c r="C27" s="4"/>
      <c r="D27" t="str">
        <f>_xlfn.IFNA(VLOOKUP(A27,Defaults!B:C,2,FALSE),"")</f>
        <v/>
      </c>
      <c r="E27" t="str">
        <f>_xlfn.IFNA(VLOOKUP(A27,Defaults!B:D,3,FALSE),"")</f>
        <v/>
      </c>
      <c r="F27" t="str">
        <f t="shared" si="0"/>
        <v/>
      </c>
      <c r="G27" s="1" t="str">
        <f t="shared" si="1"/>
        <v/>
      </c>
      <c r="H27" s="9" t="str">
        <f>_xlfn.IFNA(VLOOKUP(A27,Defaults!B:E,4,FALSE),"")</f>
        <v/>
      </c>
    </row>
    <row r="28" spans="2:8">
      <c r="B28" s="4"/>
      <c r="C28" s="4"/>
      <c r="D28" t="str">
        <f>_xlfn.IFNA(VLOOKUP(A28,Defaults!B:C,2,FALSE),"")</f>
        <v/>
      </c>
      <c r="E28" t="str">
        <f>_xlfn.IFNA(VLOOKUP(A28,Defaults!B:D,3,FALSE),"")</f>
        <v/>
      </c>
      <c r="F28" t="str">
        <f t="shared" si="0"/>
        <v/>
      </c>
      <c r="G28" s="1" t="str">
        <f t="shared" si="1"/>
        <v/>
      </c>
      <c r="H28" s="9" t="str">
        <f>_xlfn.IFNA(VLOOKUP(A28,Defaults!B:E,4,FALSE),"")</f>
        <v/>
      </c>
    </row>
    <row r="29" spans="2:8">
      <c r="B29" s="4"/>
      <c r="C29" s="4"/>
      <c r="D29" t="str">
        <f>_xlfn.IFNA(VLOOKUP(A29,Defaults!B:C,2,FALSE),"")</f>
        <v/>
      </c>
      <c r="E29" t="str">
        <f>_xlfn.IFNA(VLOOKUP(A29,Defaults!B:D,3,FALSE),"")</f>
        <v/>
      </c>
      <c r="F29" t="str">
        <f t="shared" si="0"/>
        <v/>
      </c>
      <c r="G29" t="str">
        <f t="shared" si="1"/>
        <v/>
      </c>
      <c r="H29" t="str">
        <f>_xlfn.IFNA(VLOOKUP(A29,Defaults!B:E,4,FALSE),"")</f>
        <v/>
      </c>
    </row>
    <row r="30" spans="2:8">
      <c r="B30" s="4"/>
      <c r="C30" s="4"/>
      <c r="D30" t="str">
        <f>_xlfn.IFNA(VLOOKUP(A30,Defaults!B:C,2,FALSE),"")</f>
        <v/>
      </c>
      <c r="E30" t="str">
        <f>_xlfn.IFNA(VLOOKUP(A30,Defaults!B:D,3,FALSE),"")</f>
        <v/>
      </c>
      <c r="F30" t="str">
        <f t="shared" si="0"/>
        <v/>
      </c>
      <c r="G30" t="str">
        <f t="shared" si="1"/>
        <v/>
      </c>
      <c r="H30" t="str">
        <f>_xlfn.IFNA(VLOOKUP(A30,Defaults!B:E,4,FALSE),"")</f>
        <v/>
      </c>
    </row>
    <row r="31" spans="2:8">
      <c r="B31" s="4"/>
      <c r="C31" s="4"/>
      <c r="D31" t="str">
        <f>_xlfn.IFNA(VLOOKUP(A31,Defaults!B:C,2,FALSE),"")</f>
        <v/>
      </c>
      <c r="E31" t="str">
        <f>_xlfn.IFNA(VLOOKUP(A31,Defaults!B:D,3,FALSE),"")</f>
        <v/>
      </c>
      <c r="F31" t="str">
        <f t="shared" si="0"/>
        <v/>
      </c>
      <c r="G31" t="str">
        <f t="shared" si="1"/>
        <v/>
      </c>
      <c r="H31" t="str">
        <f>_xlfn.IFNA(VLOOKUP(A31,Defaults!B:E,4,FALSE),"")</f>
        <v/>
      </c>
    </row>
    <row r="32" spans="2:8">
      <c r="B32" s="4"/>
      <c r="C32" s="4"/>
      <c r="D32" t="str">
        <f>_xlfn.IFNA(VLOOKUP(A32,Defaults!B:C,2,FALSE),"")</f>
        <v/>
      </c>
      <c r="E32" t="str">
        <f>_xlfn.IFNA(VLOOKUP(A32,Defaults!B:D,3,FALSE),"")</f>
        <v/>
      </c>
      <c r="F32" t="str">
        <f t="shared" si="0"/>
        <v/>
      </c>
      <c r="G32" t="str">
        <f t="shared" si="1"/>
        <v/>
      </c>
      <c r="H32" t="str">
        <f>_xlfn.IFNA(VLOOKUP(A32,Defaults!B:E,4,FALSE),"")</f>
        <v/>
      </c>
    </row>
    <row r="33" spans="2:8">
      <c r="B33" s="4"/>
      <c r="C33" s="4"/>
      <c r="D33" t="str">
        <f>_xlfn.IFNA(VLOOKUP(A33,Defaults!B:C,2,FALSE),"")</f>
        <v/>
      </c>
      <c r="E33" t="str">
        <f>_xlfn.IFNA(VLOOKUP(A33,Defaults!B:D,3,FALSE),"")</f>
        <v/>
      </c>
      <c r="F33" t="str">
        <f t="shared" si="0"/>
        <v/>
      </c>
      <c r="G33" t="str">
        <f t="shared" si="1"/>
        <v/>
      </c>
      <c r="H33" t="str">
        <f>_xlfn.IFNA(VLOOKUP(A33,Defaults!B:E,4,FALSE),"")</f>
        <v/>
      </c>
    </row>
    <row r="34" spans="2:8">
      <c r="B34" s="4"/>
      <c r="C34" s="4"/>
      <c r="D34" t="str">
        <f>_xlfn.IFNA(VLOOKUP(A34,Defaults!B:C,2,FALSE),"")</f>
        <v/>
      </c>
      <c r="E34" t="str">
        <f>_xlfn.IFNA(VLOOKUP(A34,Defaults!B:D,3,FALSE),"")</f>
        <v/>
      </c>
      <c r="F34" t="str">
        <f t="shared" si="0"/>
        <v/>
      </c>
      <c r="G34" t="str">
        <f t="shared" si="1"/>
        <v/>
      </c>
      <c r="H34" t="str">
        <f>_xlfn.IFNA(VLOOKUP(A34,Defaults!B:E,4,FALSE),"")</f>
        <v/>
      </c>
    </row>
    <row r="35" spans="2:8">
      <c r="B35" s="4"/>
      <c r="C35" s="4"/>
      <c r="D35" t="str">
        <f>_xlfn.IFNA(VLOOKUP(A35,Defaults!B:C,2,FALSE),"")</f>
        <v/>
      </c>
      <c r="E35" t="str">
        <f>_xlfn.IFNA(VLOOKUP(A35,Defaults!B:D,3,FALSE),"")</f>
        <v/>
      </c>
      <c r="F35" t="str">
        <f t="shared" si="0"/>
        <v/>
      </c>
      <c r="G35" t="str">
        <f t="shared" si="1"/>
        <v/>
      </c>
      <c r="H35" t="str">
        <f>_xlfn.IFNA(VLOOKUP(A35,Defaults!B:E,4,FALSE),"")</f>
        <v/>
      </c>
    </row>
    <row r="36" spans="2:8">
      <c r="B36" s="4"/>
      <c r="C36" s="4"/>
      <c r="D36" t="str">
        <f>_xlfn.IFNA(VLOOKUP(A36,Defaults!B:C,2,FALSE),"")</f>
        <v/>
      </c>
      <c r="E36" t="str">
        <f>_xlfn.IFNA(VLOOKUP(A36,Defaults!B:D,3,FALSE),"")</f>
        <v/>
      </c>
      <c r="F36" t="str">
        <f t="shared" si="0"/>
        <v/>
      </c>
      <c r="G36" t="str">
        <f t="shared" si="1"/>
        <v/>
      </c>
      <c r="H36" t="str">
        <f>_xlfn.IFNA(VLOOKUP(A36,Defaults!B:E,4,FALSE),"")</f>
        <v/>
      </c>
    </row>
    <row r="37" spans="2:8">
      <c r="B37" s="4"/>
      <c r="C37" s="4"/>
      <c r="D37" t="str">
        <f>_xlfn.IFNA(VLOOKUP(A37,Defaults!B:C,2,FALSE),"")</f>
        <v/>
      </c>
      <c r="E37" t="str">
        <f>_xlfn.IFNA(VLOOKUP(A37,Defaults!B:D,3,FALSE),"")</f>
        <v/>
      </c>
      <c r="F37" t="str">
        <f t="shared" si="0"/>
        <v/>
      </c>
      <c r="G37" t="str">
        <f t="shared" si="1"/>
        <v/>
      </c>
      <c r="H37" t="str">
        <f>_xlfn.IFNA(VLOOKUP(A37,Defaults!B:E,4,FALSE),"")</f>
        <v/>
      </c>
    </row>
    <row r="38" spans="2:8">
      <c r="B38" s="4"/>
      <c r="C38" s="4"/>
      <c r="D38" t="str">
        <f>_xlfn.IFNA(VLOOKUP(A38,Defaults!B:C,2,FALSE),"")</f>
        <v/>
      </c>
      <c r="E38" t="str">
        <f>_xlfn.IFNA(VLOOKUP(A38,Defaults!B:D,3,FALSE),"")</f>
        <v/>
      </c>
      <c r="F38" t="str">
        <f t="shared" si="0"/>
        <v/>
      </c>
      <c r="G38" t="str">
        <f t="shared" si="1"/>
        <v/>
      </c>
      <c r="H38" t="str">
        <f>_xlfn.IFNA(VLOOKUP(A38,Defaults!B:E,4,FALSE),"")</f>
        <v/>
      </c>
    </row>
    <row r="39" spans="2:8">
      <c r="B39" s="4"/>
      <c r="C39" s="4"/>
      <c r="D39" t="str">
        <f>_xlfn.IFNA(VLOOKUP(A39,Defaults!B:C,2,FALSE),"")</f>
        <v/>
      </c>
      <c r="E39" t="str">
        <f>_xlfn.IFNA(VLOOKUP(A39,Defaults!B:D,3,FALSE),"")</f>
        <v/>
      </c>
      <c r="F39" t="str">
        <f t="shared" si="0"/>
        <v/>
      </c>
      <c r="G39" t="str">
        <f t="shared" si="1"/>
        <v/>
      </c>
      <c r="H39" t="str">
        <f>_xlfn.IFNA(VLOOKUP(A39,Defaults!B:E,4,FALSE),"")</f>
        <v/>
      </c>
    </row>
    <row r="40" spans="2:8">
      <c r="B40" s="4"/>
      <c r="C40" s="4"/>
      <c r="D40" t="str">
        <f>_xlfn.IFNA(VLOOKUP(A40,Defaults!B:C,2,FALSE),"")</f>
        <v/>
      </c>
      <c r="E40" t="str">
        <f>_xlfn.IFNA(VLOOKUP(A40,Defaults!B:D,3,FALSE),"")</f>
        <v/>
      </c>
      <c r="F40" t="str">
        <f t="shared" si="0"/>
        <v/>
      </c>
      <c r="G40" t="str">
        <f t="shared" si="1"/>
        <v/>
      </c>
      <c r="H40" t="str">
        <f>_xlfn.IFNA(VLOOKUP(A40,Defaults!B:E,4,FALSE),"")</f>
        <v/>
      </c>
    </row>
    <row r="41" spans="2:8">
      <c r="B41" s="4"/>
      <c r="C41" s="4"/>
      <c r="D41" t="str">
        <f>_xlfn.IFNA(VLOOKUP(A41,Defaults!B:C,2,FALSE),"")</f>
        <v/>
      </c>
      <c r="E41" t="str">
        <f>_xlfn.IFNA(VLOOKUP(A41,Defaults!B:D,3,FALSE),"")</f>
        <v/>
      </c>
      <c r="F41" t="str">
        <f t="shared" si="0"/>
        <v/>
      </c>
      <c r="G41" t="str">
        <f t="shared" si="1"/>
        <v/>
      </c>
      <c r="H41" t="str">
        <f>_xlfn.IFNA(VLOOKUP(A41,Defaults!B:E,4,FALSE),"")</f>
        <v/>
      </c>
    </row>
    <row r="42" spans="2:8">
      <c r="B42" s="4"/>
      <c r="C42" s="4"/>
      <c r="D42" t="str">
        <f>_xlfn.IFNA(VLOOKUP(A42,Defaults!B:C,2,FALSE),"")</f>
        <v/>
      </c>
      <c r="E42" t="str">
        <f>_xlfn.IFNA(VLOOKUP(A42,Defaults!B:D,3,FALSE),"")</f>
        <v/>
      </c>
      <c r="F42" t="str">
        <f t="shared" si="0"/>
        <v/>
      </c>
      <c r="G42" t="str">
        <f t="shared" si="1"/>
        <v/>
      </c>
      <c r="H42" t="str">
        <f>_xlfn.IFNA(VLOOKUP(A42,Defaults!B:E,4,FALSE),"")</f>
        <v/>
      </c>
    </row>
    <row r="43" spans="2:8">
      <c r="B43" s="4"/>
      <c r="C43" s="4"/>
      <c r="D43" t="str">
        <f>_xlfn.IFNA(VLOOKUP(A43,Defaults!B:C,2,FALSE),"")</f>
        <v/>
      </c>
      <c r="E43" t="str">
        <f>_xlfn.IFNA(VLOOKUP(A43,Defaults!B:D,3,FALSE),"")</f>
        <v/>
      </c>
      <c r="F43" t="str">
        <f t="shared" si="0"/>
        <v/>
      </c>
      <c r="G43" t="str">
        <f t="shared" si="1"/>
        <v/>
      </c>
      <c r="H43" t="str">
        <f>_xlfn.IFNA(VLOOKUP(A43,Defaults!B:E,4,FALSE),"")</f>
        <v/>
      </c>
    </row>
    <row r="44" spans="2:8">
      <c r="B44" s="4"/>
      <c r="C44" s="4"/>
      <c r="D44" t="str">
        <f>_xlfn.IFNA(VLOOKUP(A44,Defaults!B:C,2,FALSE),"")</f>
        <v/>
      </c>
      <c r="E44" t="str">
        <f>_xlfn.IFNA(VLOOKUP(A44,Defaults!B:D,3,FALSE),"")</f>
        <v/>
      </c>
      <c r="F44" t="str">
        <f t="shared" si="0"/>
        <v/>
      </c>
      <c r="G44" t="str">
        <f t="shared" si="1"/>
        <v/>
      </c>
      <c r="H44" t="str">
        <f>_xlfn.IFNA(VLOOKUP(A44,Defaults!B:E,4,FALSE),"")</f>
        <v/>
      </c>
    </row>
    <row r="45" spans="2:8">
      <c r="B45" s="4"/>
      <c r="C45" s="4"/>
      <c r="D45" t="str">
        <f>_xlfn.IFNA(VLOOKUP(A45,Defaults!B:C,2,FALSE),"")</f>
        <v/>
      </c>
      <c r="E45" t="str">
        <f>_xlfn.IFNA(VLOOKUP(A45,Defaults!B:D,3,FALSE),"")</f>
        <v/>
      </c>
      <c r="F45" t="str">
        <f t="shared" si="0"/>
        <v/>
      </c>
      <c r="G45" t="str">
        <f t="shared" si="1"/>
        <v/>
      </c>
      <c r="H45" t="str">
        <f>_xlfn.IFNA(VLOOKUP(A45,Defaults!B:E,4,FALSE),"")</f>
        <v/>
      </c>
    </row>
    <row r="46" spans="2:8">
      <c r="B46" s="4"/>
      <c r="C46" s="4"/>
      <c r="D46" t="str">
        <f>_xlfn.IFNA(VLOOKUP(A46,Defaults!B:C,2,FALSE),"")</f>
        <v/>
      </c>
      <c r="E46" t="str">
        <f>_xlfn.IFNA(VLOOKUP(A46,Defaults!B:D,3,FALSE),"")</f>
        <v/>
      </c>
      <c r="F46" t="str">
        <f t="shared" si="0"/>
        <v/>
      </c>
      <c r="G46" t="str">
        <f t="shared" si="1"/>
        <v/>
      </c>
      <c r="H46" t="str">
        <f>_xlfn.IFNA(VLOOKUP(A46,Defaults!B:E,4,FALSE),"")</f>
        <v/>
      </c>
    </row>
    <row r="47" spans="2:8">
      <c r="B47" s="4"/>
      <c r="C47" s="4"/>
      <c r="D47" t="str">
        <f>_xlfn.IFNA(VLOOKUP(A47,Defaults!B:C,2,FALSE),"")</f>
        <v/>
      </c>
      <c r="E47" t="str">
        <f>_xlfn.IFNA(VLOOKUP(A47,Defaults!B:D,3,FALSE),"")</f>
        <v/>
      </c>
      <c r="F47" t="str">
        <f t="shared" si="0"/>
        <v/>
      </c>
      <c r="G47" t="str">
        <f t="shared" si="1"/>
        <v/>
      </c>
      <c r="H47" t="str">
        <f>_xlfn.IFNA(VLOOKUP(A47,Defaults!B:E,4,FALSE),"")</f>
        <v/>
      </c>
    </row>
    <row r="48" spans="2:8">
      <c r="B48" s="4"/>
      <c r="C48" s="4"/>
      <c r="D48" t="str">
        <f>_xlfn.IFNA(VLOOKUP(A48,Defaults!B:C,2,FALSE),"")</f>
        <v/>
      </c>
      <c r="E48" t="str">
        <f>_xlfn.IFNA(VLOOKUP(A48,Defaults!B:D,3,FALSE),"")</f>
        <v/>
      </c>
      <c r="F48" t="str">
        <f t="shared" si="0"/>
        <v/>
      </c>
      <c r="G48" t="str">
        <f t="shared" si="1"/>
        <v/>
      </c>
      <c r="H48" t="str">
        <f>_xlfn.IFNA(VLOOKUP(A48,Defaults!B:E,4,FALSE),"")</f>
        <v/>
      </c>
    </row>
    <row r="49" spans="2:8">
      <c r="B49" s="4"/>
      <c r="C49" s="4"/>
      <c r="D49" t="str">
        <f>_xlfn.IFNA(VLOOKUP(A49,Defaults!B:C,2,FALSE),"")</f>
        <v/>
      </c>
      <c r="E49" t="str">
        <f>_xlfn.IFNA(VLOOKUP(A49,Defaults!B:D,3,FALSE),"")</f>
        <v/>
      </c>
      <c r="F49" t="str">
        <f t="shared" si="0"/>
        <v/>
      </c>
      <c r="G49" t="str">
        <f t="shared" si="1"/>
        <v/>
      </c>
      <c r="H49" t="str">
        <f>_xlfn.IFNA(VLOOKUP(A49,Defaults!B:E,4,FALSE),"")</f>
        <v/>
      </c>
    </row>
    <row r="50" spans="2:8">
      <c r="B50" s="4"/>
      <c r="C50" s="4"/>
      <c r="D50" t="str">
        <f>_xlfn.IFNA(VLOOKUP(A50,Defaults!B:C,2,FALSE),"")</f>
        <v/>
      </c>
      <c r="E50" t="str">
        <f>_xlfn.IFNA(VLOOKUP(A50,Defaults!B:D,3,FALSE),"")</f>
        <v/>
      </c>
      <c r="F50" t="str">
        <f t="shared" si="0"/>
        <v/>
      </c>
      <c r="G50" t="str">
        <f t="shared" si="1"/>
        <v/>
      </c>
      <c r="H50" t="str">
        <f>_xlfn.IFNA(VLOOKUP(A50,Defaults!B:E,4,FALSE),"")</f>
        <v/>
      </c>
    </row>
    <row r="51" spans="2:8">
      <c r="B51" s="4"/>
      <c r="C51" s="4"/>
      <c r="D51" t="str">
        <f>_xlfn.IFNA(VLOOKUP(A51,Defaults!B:C,2,FALSE),"")</f>
        <v/>
      </c>
      <c r="E51" t="str">
        <f>_xlfn.IFNA(VLOOKUP(A51,Defaults!B:D,3,FALSE),"")</f>
        <v/>
      </c>
      <c r="F51" t="str">
        <f t="shared" si="0"/>
        <v/>
      </c>
      <c r="G51" t="str">
        <f t="shared" si="1"/>
        <v/>
      </c>
      <c r="H51" t="str">
        <f>_xlfn.IFNA(VLOOKUP(A51,Defaults!B:E,4,FALSE),"")</f>
        <v/>
      </c>
    </row>
    <row r="52" spans="2:8">
      <c r="B52" s="4"/>
      <c r="C52" s="4"/>
      <c r="D52" t="str">
        <f>_xlfn.IFNA(VLOOKUP(A52,Defaults!B:C,2,FALSE),"")</f>
        <v/>
      </c>
      <c r="E52" t="str">
        <f>_xlfn.IFNA(VLOOKUP(A52,Defaults!B:D,3,FALSE),"")</f>
        <v/>
      </c>
      <c r="F52" t="str">
        <f t="shared" si="0"/>
        <v/>
      </c>
      <c r="G52" t="str">
        <f t="shared" si="1"/>
        <v/>
      </c>
      <c r="H52" t="str">
        <f>_xlfn.IFNA(VLOOKUP(A52,Defaults!B:E,4,FALSE),"")</f>
        <v/>
      </c>
    </row>
    <row r="53" spans="2:8">
      <c r="B53" s="4"/>
      <c r="C53" s="4"/>
      <c r="D53" t="str">
        <f>_xlfn.IFNA(VLOOKUP(A53,Defaults!B:C,2,FALSE),"")</f>
        <v/>
      </c>
      <c r="E53" t="str">
        <f>_xlfn.IFNA(VLOOKUP(A53,Defaults!B:D,3,FALSE),"")</f>
        <v/>
      </c>
      <c r="F53" t="str">
        <f t="shared" si="0"/>
        <v/>
      </c>
      <c r="G53" t="str">
        <f t="shared" si="1"/>
        <v/>
      </c>
      <c r="H53" t="str">
        <f>_xlfn.IFNA(VLOOKUP(A53,Defaults!B:E,4,FALSE),"")</f>
        <v/>
      </c>
    </row>
    <row r="54" spans="2:8">
      <c r="B54" s="4"/>
      <c r="C54" s="4"/>
      <c r="D54" t="str">
        <f>_xlfn.IFNA(VLOOKUP(A54,Defaults!B:C,2,FALSE),"")</f>
        <v/>
      </c>
      <c r="E54" t="str">
        <f>_xlfn.IFNA(VLOOKUP(A54,Defaults!B:D,3,FALSE),"")</f>
        <v/>
      </c>
      <c r="F54" t="str">
        <f t="shared" si="0"/>
        <v/>
      </c>
      <c r="G54" t="str">
        <f t="shared" si="1"/>
        <v/>
      </c>
      <c r="H54" t="str">
        <f>_xlfn.IFNA(VLOOKUP(A54,Defaults!B:E,4,FALSE),"")</f>
        <v/>
      </c>
    </row>
    <row r="55" spans="2:8">
      <c r="B55" s="4"/>
      <c r="C55" s="4"/>
    </row>
    <row r="56" spans="2:8">
      <c r="B56" s="4"/>
      <c r="C56" s="4"/>
    </row>
    <row r="57" spans="2:8">
      <c r="B57" s="4"/>
      <c r="C57" s="4"/>
    </row>
    <row r="58" spans="2:8">
      <c r="B58" s="4"/>
      <c r="C58" s="4"/>
    </row>
    <row r="59" spans="2:8">
      <c r="B59" s="4"/>
      <c r="C59" s="4"/>
    </row>
    <row r="60" spans="2:8">
      <c r="B60" s="4"/>
      <c r="C60" s="4"/>
    </row>
    <row r="61" spans="2:8">
      <c r="B61" s="4"/>
      <c r="C61" s="4"/>
    </row>
    <row r="62" spans="2:8">
      <c r="B62" s="4"/>
      <c r="C62" s="4"/>
    </row>
    <row r="63" spans="2:8">
      <c r="B63" s="4"/>
      <c r="C63" s="4"/>
    </row>
    <row r="64" spans="2:8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  <row r="579" spans="2:3">
      <c r="B579" s="4"/>
      <c r="C579" s="4"/>
    </row>
    <row r="580" spans="2:3">
      <c r="B580" s="4"/>
      <c r="C580" s="4"/>
    </row>
    <row r="581" spans="2:3">
      <c r="B581" s="4"/>
      <c r="C581" s="4"/>
    </row>
    <row r="582" spans="2:3">
      <c r="B582" s="4"/>
      <c r="C582" s="4"/>
    </row>
    <row r="583" spans="2:3">
      <c r="B583" s="4"/>
      <c r="C583" s="4"/>
    </row>
    <row r="584" spans="2:3">
      <c r="B584" s="4"/>
      <c r="C584" s="4"/>
    </row>
    <row r="585" spans="2:3">
      <c r="B585" s="4"/>
      <c r="C585" s="4"/>
    </row>
    <row r="586" spans="2:3">
      <c r="B586" s="4"/>
      <c r="C586" s="4"/>
    </row>
    <row r="587" spans="2:3">
      <c r="B587" s="4"/>
      <c r="C587" s="4"/>
    </row>
    <row r="588" spans="2:3">
      <c r="B588" s="4"/>
      <c r="C588" s="4"/>
    </row>
    <row r="589" spans="2:3">
      <c r="B589" s="4"/>
      <c r="C589" s="4"/>
    </row>
    <row r="590" spans="2:3">
      <c r="B590" s="4"/>
      <c r="C590" s="4"/>
    </row>
    <row r="591" spans="2:3">
      <c r="B591" s="4"/>
      <c r="C591" s="4"/>
    </row>
    <row r="592" spans="2:3">
      <c r="B592" s="4"/>
      <c r="C592" s="4"/>
    </row>
    <row r="593" spans="2:3">
      <c r="B593" s="4"/>
      <c r="C593" s="4"/>
    </row>
    <row r="594" spans="2:3">
      <c r="B594" s="4"/>
      <c r="C594" s="4"/>
    </row>
    <row r="595" spans="2:3">
      <c r="B595" s="4"/>
      <c r="C595" s="4"/>
    </row>
    <row r="596" spans="2:3">
      <c r="B596" s="4"/>
      <c r="C596" s="4"/>
    </row>
    <row r="597" spans="2:3">
      <c r="B597" s="4"/>
      <c r="C597" s="4"/>
    </row>
    <row r="598" spans="2:3">
      <c r="B598" s="4"/>
      <c r="C598" s="4"/>
    </row>
    <row r="599" spans="2:3">
      <c r="B599" s="4"/>
      <c r="C599" s="4"/>
    </row>
    <row r="600" spans="2:3">
      <c r="B600" s="4"/>
      <c r="C600" s="4"/>
    </row>
    <row r="601" spans="2:3">
      <c r="B601" s="4"/>
      <c r="C601" s="4"/>
    </row>
    <row r="602" spans="2:3">
      <c r="B602" s="4"/>
      <c r="C602" s="4"/>
    </row>
    <row r="603" spans="2:3">
      <c r="B603" s="4"/>
      <c r="C603" s="4"/>
    </row>
    <row r="604" spans="2:3">
      <c r="B604" s="4"/>
      <c r="C604" s="4"/>
    </row>
    <row r="605" spans="2:3">
      <c r="B605" s="4"/>
      <c r="C605" s="4"/>
    </row>
    <row r="606" spans="2:3">
      <c r="B606" s="4"/>
      <c r="C606" s="4"/>
    </row>
    <row r="607" spans="2:3">
      <c r="B607" s="4"/>
      <c r="C607" s="4"/>
    </row>
    <row r="608" spans="2:3">
      <c r="B608" s="4"/>
      <c r="C608" s="4"/>
    </row>
    <row r="609" spans="2:3">
      <c r="B609" s="4"/>
      <c r="C609" s="4"/>
    </row>
    <row r="610" spans="2:3">
      <c r="B610" s="4"/>
      <c r="C610" s="4"/>
    </row>
    <row r="611" spans="2:3">
      <c r="B611" s="4"/>
      <c r="C611" s="4"/>
    </row>
    <row r="612" spans="2:3">
      <c r="B612" s="4"/>
      <c r="C612" s="4"/>
    </row>
    <row r="613" spans="2:3">
      <c r="B613" s="4"/>
      <c r="C613" s="4"/>
    </row>
    <row r="614" spans="2:3">
      <c r="B614" s="4"/>
      <c r="C614" s="4"/>
    </row>
    <row r="615" spans="2:3">
      <c r="B615" s="4"/>
      <c r="C615" s="4"/>
    </row>
    <row r="616" spans="2:3">
      <c r="B616" s="4"/>
      <c r="C616" s="4"/>
    </row>
    <row r="617" spans="2:3">
      <c r="B617" s="4"/>
      <c r="C617" s="4"/>
    </row>
    <row r="618" spans="2:3">
      <c r="B618" s="4"/>
      <c r="C618" s="4"/>
    </row>
    <row r="619" spans="2:3">
      <c r="B619" s="4"/>
      <c r="C619" s="4"/>
    </row>
    <row r="620" spans="2:3">
      <c r="B620" s="4"/>
      <c r="C620" s="4"/>
    </row>
    <row r="621" spans="2:3">
      <c r="B621" s="4"/>
      <c r="C621" s="4"/>
    </row>
    <row r="622" spans="2:3">
      <c r="B622" s="4"/>
      <c r="C622" s="4"/>
    </row>
    <row r="623" spans="2:3">
      <c r="B623" s="4"/>
      <c r="C623" s="4"/>
    </row>
    <row r="624" spans="2:3">
      <c r="B624" s="4"/>
      <c r="C624" s="4"/>
    </row>
    <row r="625" spans="2:3">
      <c r="B625" s="4"/>
      <c r="C625" s="4"/>
    </row>
    <row r="626" spans="2:3">
      <c r="B626" s="4"/>
      <c r="C626" s="4"/>
    </row>
    <row r="627" spans="2:3">
      <c r="B627" s="4"/>
      <c r="C627" s="4"/>
    </row>
    <row r="628" spans="2:3">
      <c r="B628" s="4"/>
      <c r="C628" s="4"/>
    </row>
    <row r="629" spans="2:3">
      <c r="B629" s="4"/>
      <c r="C629" s="4"/>
    </row>
    <row r="630" spans="2:3">
      <c r="B630" s="4"/>
      <c r="C630" s="4"/>
    </row>
    <row r="631" spans="2:3">
      <c r="B631" s="4"/>
      <c r="C631" s="4"/>
    </row>
    <row r="632" spans="2:3">
      <c r="B632" s="4"/>
      <c r="C632" s="4"/>
    </row>
    <row r="633" spans="2:3">
      <c r="B633" s="4"/>
      <c r="C633" s="4"/>
    </row>
    <row r="634" spans="2:3">
      <c r="B634" s="4"/>
      <c r="C634" s="4"/>
    </row>
    <row r="635" spans="2:3">
      <c r="B635" s="4"/>
      <c r="C635" s="4"/>
    </row>
    <row r="636" spans="2:3">
      <c r="B636" s="4"/>
      <c r="C636" s="4"/>
    </row>
    <row r="637" spans="2:3">
      <c r="B637" s="4"/>
      <c r="C637" s="4"/>
    </row>
    <row r="638" spans="2:3">
      <c r="B638" s="4"/>
      <c r="C638" s="4"/>
    </row>
    <row r="639" spans="2:3">
      <c r="B639" s="4"/>
      <c r="C639" s="4"/>
    </row>
    <row r="640" spans="2:3">
      <c r="B640" s="4"/>
      <c r="C640" s="4"/>
    </row>
    <row r="641" spans="2:3">
      <c r="B641" s="4"/>
      <c r="C641" s="4"/>
    </row>
    <row r="642" spans="2:3">
      <c r="B642" s="4"/>
      <c r="C642" s="4"/>
    </row>
    <row r="643" spans="2:3">
      <c r="B643" s="4"/>
      <c r="C643" s="4"/>
    </row>
    <row r="644" spans="2:3">
      <c r="B644" s="4"/>
      <c r="C644" s="4"/>
    </row>
    <row r="645" spans="2:3">
      <c r="B645" s="4"/>
      <c r="C645" s="4"/>
    </row>
    <row r="646" spans="2:3">
      <c r="B646" s="4"/>
      <c r="C646" s="4"/>
    </row>
    <row r="647" spans="2:3">
      <c r="B647" s="4"/>
      <c r="C647" s="4"/>
    </row>
    <row r="648" spans="2:3">
      <c r="B648" s="4"/>
      <c r="C648" s="4"/>
    </row>
    <row r="649" spans="2:3">
      <c r="B649" s="4"/>
      <c r="C649" s="4"/>
    </row>
    <row r="650" spans="2:3">
      <c r="B650" s="4"/>
      <c r="C650" s="4"/>
    </row>
    <row r="651" spans="2:3">
      <c r="B651" s="4"/>
      <c r="C651" s="4"/>
    </row>
    <row r="652" spans="2:3">
      <c r="B652" s="4"/>
      <c r="C652" s="4"/>
    </row>
    <row r="653" spans="2:3">
      <c r="B653" s="4"/>
      <c r="C653" s="4"/>
    </row>
    <row r="654" spans="2:3">
      <c r="B654" s="4"/>
      <c r="C654" s="4"/>
    </row>
    <row r="655" spans="2:3">
      <c r="B655" s="4"/>
      <c r="C655" s="4"/>
    </row>
    <row r="656" spans="2:3">
      <c r="B656" s="4"/>
      <c r="C656" s="4"/>
    </row>
    <row r="657" spans="2:3">
      <c r="B657" s="4"/>
      <c r="C657" s="4"/>
    </row>
    <row r="658" spans="2:3">
      <c r="B658" s="4"/>
      <c r="C658" s="4"/>
    </row>
    <row r="659" spans="2:3">
      <c r="B659" s="4"/>
      <c r="C659" s="4"/>
    </row>
    <row r="660" spans="2:3">
      <c r="B660" s="4"/>
      <c r="C660" s="4"/>
    </row>
    <row r="661" spans="2:3">
      <c r="B661" s="4"/>
      <c r="C661" s="4"/>
    </row>
    <row r="662" spans="2:3">
      <c r="B662" s="4"/>
      <c r="C662" s="4"/>
    </row>
    <row r="663" spans="2:3">
      <c r="B663" s="4"/>
      <c r="C663" s="4"/>
    </row>
    <row r="664" spans="2:3">
      <c r="B664" s="4"/>
      <c r="C664" s="4"/>
    </row>
    <row r="665" spans="2:3">
      <c r="B665" s="4"/>
      <c r="C665" s="4"/>
    </row>
    <row r="666" spans="2:3">
      <c r="B666" s="4"/>
      <c r="C666" s="4"/>
    </row>
    <row r="667" spans="2:3">
      <c r="B667" s="4"/>
      <c r="C667" s="4"/>
    </row>
    <row r="668" spans="2:3">
      <c r="B668" s="4"/>
      <c r="C668" s="4"/>
    </row>
    <row r="669" spans="2:3">
      <c r="B669" s="4"/>
      <c r="C669" s="4"/>
    </row>
    <row r="670" spans="2:3">
      <c r="B670" s="4"/>
      <c r="C670" s="4"/>
    </row>
    <row r="671" spans="2:3">
      <c r="B671" s="4"/>
      <c r="C671" s="4"/>
    </row>
    <row r="672" spans="2:3">
      <c r="B672" s="4"/>
      <c r="C672" s="4"/>
    </row>
    <row r="673" spans="2:3">
      <c r="B673" s="4"/>
      <c r="C673" s="4"/>
    </row>
    <row r="674" spans="2:3">
      <c r="B674" s="4"/>
      <c r="C674" s="4"/>
    </row>
    <row r="675" spans="2:3">
      <c r="B675" s="4"/>
      <c r="C675" s="4"/>
    </row>
    <row r="676" spans="2:3">
      <c r="B676" s="4"/>
      <c r="C676" s="4"/>
    </row>
    <row r="677" spans="2:3">
      <c r="B677" s="4"/>
      <c r="C677" s="4"/>
    </row>
    <row r="678" spans="2:3">
      <c r="B678" s="4"/>
      <c r="C678" s="4"/>
    </row>
    <row r="679" spans="2:3">
      <c r="B679" s="4"/>
      <c r="C679" s="4"/>
    </row>
    <row r="680" spans="2:3">
      <c r="B680" s="4"/>
      <c r="C680" s="4"/>
    </row>
    <row r="681" spans="2:3">
      <c r="B681" s="4"/>
      <c r="C681" s="4"/>
    </row>
    <row r="682" spans="2:3">
      <c r="B682" s="4"/>
      <c r="C682" s="4"/>
    </row>
  </sheetData>
  <dataConsolidate/>
  <mergeCells count="4">
    <mergeCell ref="A1:G1"/>
    <mergeCell ref="A2:D2"/>
    <mergeCell ref="A3:B3"/>
    <mergeCell ref="F3:G3"/>
  </mergeCells>
  <dataValidations count="1">
    <dataValidation type="list" allowBlank="1" showInputMessage="1" showErrorMessage="1" sqref="A51:A674" xr:uid="{07C76803-7BD0-4021-9327-05804A8E2C3C}">
      <formula1>#REF!</formula1>
    </dataValidation>
  </dataValidations>
  <hyperlinks>
    <hyperlink ref="H1" location="Übersicht!A1" display="zurück zur Übersicht" xr:uid="{7439D1E3-75E3-0447-A2DF-798264030C07}"/>
  </hyperlinks>
  <pageMargins left="0.7" right="0.7" top="0.78740157499999996" bottom="0.78740157499999996" header="0.3" footer="0.3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65B0D0-D63A-4AC6-A6C4-D30CA2F8B8B6}">
          <x14:formula1>
            <xm:f>Wertelisten!$C$2:$C$7</xm:f>
          </x14:formula1>
          <xm:sqref>A6:A50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10C9-C364-491E-84A5-5666F545B159}">
  <dimension ref="A1:H682"/>
  <sheetViews>
    <sheetView workbookViewId="0">
      <pane ySplit="5" topLeftCell="A6" activePane="bottomLeft" state="frozen"/>
      <selection pane="bottomLeft" activeCell="N17" sqref="N17:N18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6" width="17.7109375" customWidth="1"/>
    <col min="7" max="7" width="19" bestFit="1" customWidth="1"/>
  </cols>
  <sheetData>
    <row r="1" spans="1:8" ht="26.25">
      <c r="A1" s="88" t="s">
        <v>8</v>
      </c>
      <c r="B1" s="88"/>
      <c r="C1" s="88"/>
      <c r="D1" s="88"/>
      <c r="E1" s="88"/>
      <c r="F1" s="88"/>
      <c r="G1" s="55" t="s">
        <v>11</v>
      </c>
      <c r="H1" s="28"/>
    </row>
    <row r="2" spans="1:8" ht="15.75" thickBot="1">
      <c r="A2" s="81"/>
      <c r="B2" s="81"/>
      <c r="C2" s="81"/>
      <c r="D2" s="81"/>
      <c r="E2" s="29"/>
      <c r="F2" s="29"/>
      <c r="G2" s="29"/>
    </row>
    <row r="3" spans="1:8" ht="16.5" thickBot="1">
      <c r="A3" s="64"/>
      <c r="B3" s="64"/>
      <c r="C3" s="58" t="s">
        <v>38</v>
      </c>
      <c r="D3" s="21">
        <f>SUM(G6:G576)</f>
        <v>0</v>
      </c>
      <c r="E3" s="64" t="s">
        <v>1</v>
      </c>
      <c r="F3" s="29"/>
      <c r="G3" s="29"/>
    </row>
    <row r="4" spans="1:8" ht="15.75">
      <c r="A4" s="57"/>
      <c r="B4" s="57"/>
      <c r="C4" s="61"/>
      <c r="D4" s="61"/>
      <c r="E4" s="29"/>
      <c r="F4" s="29"/>
      <c r="G4" s="29"/>
    </row>
    <row r="5" spans="1:8" ht="31.5">
      <c r="A5" s="2" t="s">
        <v>15</v>
      </c>
      <c r="B5" s="2" t="s">
        <v>16</v>
      </c>
      <c r="C5" s="2" t="s">
        <v>17</v>
      </c>
      <c r="D5" s="2" t="s">
        <v>34</v>
      </c>
      <c r="E5" s="3" t="s">
        <v>37</v>
      </c>
      <c r="F5" s="3" t="s">
        <v>39</v>
      </c>
      <c r="G5" s="2" t="s">
        <v>21</v>
      </c>
    </row>
    <row r="6" spans="1:8">
      <c r="B6" s="4"/>
      <c r="C6" s="4"/>
      <c r="F6" t="str">
        <f>IF(ISBLANK(A6),"",1)</f>
        <v/>
      </c>
      <c r="G6" s="1" t="str">
        <f>IFERROR(D6*E6*24*F6/1000,"")</f>
        <v/>
      </c>
    </row>
    <row r="7" spans="1:8">
      <c r="B7" s="4"/>
      <c r="C7" s="4"/>
      <c r="F7" t="str">
        <f t="shared" ref="F7:F58" si="0">IF(ISBLANK(A7),"",1)</f>
        <v/>
      </c>
      <c r="G7" s="1" t="str">
        <f t="shared" ref="G7:G58" si="1">IFERROR(D7*E7*24*F7/1000,"")</f>
        <v/>
      </c>
    </row>
    <row r="8" spans="1:8">
      <c r="B8" s="4"/>
      <c r="C8" s="4"/>
      <c r="F8" t="str">
        <f t="shared" si="0"/>
        <v/>
      </c>
      <c r="G8" s="1" t="str">
        <f t="shared" si="1"/>
        <v/>
      </c>
    </row>
    <row r="9" spans="1:8">
      <c r="B9" s="4"/>
      <c r="C9" s="4"/>
      <c r="F9" t="str">
        <f t="shared" si="0"/>
        <v/>
      </c>
      <c r="G9" s="1" t="str">
        <f t="shared" si="1"/>
        <v/>
      </c>
    </row>
    <row r="10" spans="1:8">
      <c r="B10" s="4"/>
      <c r="C10" s="4"/>
      <c r="F10" t="str">
        <f t="shared" si="0"/>
        <v/>
      </c>
      <c r="G10" s="1" t="str">
        <f t="shared" si="1"/>
        <v/>
      </c>
    </row>
    <row r="11" spans="1:8">
      <c r="B11" s="4"/>
      <c r="C11" s="4"/>
      <c r="F11" t="str">
        <f t="shared" si="0"/>
        <v/>
      </c>
      <c r="G11" s="1" t="str">
        <f t="shared" si="1"/>
        <v/>
      </c>
    </row>
    <row r="12" spans="1:8">
      <c r="B12" s="4"/>
      <c r="C12" s="4"/>
      <c r="F12" t="str">
        <f t="shared" si="0"/>
        <v/>
      </c>
      <c r="G12" s="1" t="str">
        <f t="shared" si="1"/>
        <v/>
      </c>
    </row>
    <row r="13" spans="1:8">
      <c r="B13" s="4"/>
      <c r="C13" s="4"/>
      <c r="F13" t="str">
        <f t="shared" si="0"/>
        <v/>
      </c>
      <c r="G13" s="1" t="str">
        <f t="shared" si="1"/>
        <v/>
      </c>
    </row>
    <row r="14" spans="1:8">
      <c r="B14" s="4"/>
      <c r="C14" s="4"/>
      <c r="F14" t="str">
        <f t="shared" si="0"/>
        <v/>
      </c>
      <c r="G14" s="1" t="str">
        <f t="shared" si="1"/>
        <v/>
      </c>
    </row>
    <row r="15" spans="1:8">
      <c r="B15" s="4"/>
      <c r="C15" s="4"/>
      <c r="F15" t="str">
        <f t="shared" si="0"/>
        <v/>
      </c>
      <c r="G15" s="1" t="str">
        <f t="shared" si="1"/>
        <v/>
      </c>
    </row>
    <row r="16" spans="1:8">
      <c r="B16" s="4"/>
      <c r="C16" s="4"/>
      <c r="F16" t="str">
        <f t="shared" si="0"/>
        <v/>
      </c>
      <c r="G16" s="1" t="str">
        <f t="shared" si="1"/>
        <v/>
      </c>
    </row>
    <row r="17" spans="2:7">
      <c r="B17" s="4"/>
      <c r="C17" s="4"/>
      <c r="F17" t="str">
        <f t="shared" si="0"/>
        <v/>
      </c>
      <c r="G17" s="1" t="str">
        <f t="shared" si="1"/>
        <v/>
      </c>
    </row>
    <row r="18" spans="2:7">
      <c r="B18" s="4"/>
      <c r="C18" s="4"/>
      <c r="F18" t="str">
        <f t="shared" si="0"/>
        <v/>
      </c>
      <c r="G18" s="1" t="str">
        <f t="shared" si="1"/>
        <v/>
      </c>
    </row>
    <row r="19" spans="2:7">
      <c r="B19" s="4"/>
      <c r="C19" s="4"/>
      <c r="F19" t="str">
        <f t="shared" si="0"/>
        <v/>
      </c>
      <c r="G19" s="1" t="str">
        <f t="shared" si="1"/>
        <v/>
      </c>
    </row>
    <row r="20" spans="2:7">
      <c r="B20" s="4"/>
      <c r="C20" s="4"/>
      <c r="F20" t="str">
        <f t="shared" si="0"/>
        <v/>
      </c>
      <c r="G20" s="1" t="str">
        <f t="shared" si="1"/>
        <v/>
      </c>
    </row>
    <row r="21" spans="2:7">
      <c r="B21" s="4"/>
      <c r="C21" s="4"/>
      <c r="F21" t="str">
        <f t="shared" si="0"/>
        <v/>
      </c>
      <c r="G21" s="1" t="str">
        <f t="shared" si="1"/>
        <v/>
      </c>
    </row>
    <row r="22" spans="2:7">
      <c r="B22" s="4"/>
      <c r="C22" s="4"/>
      <c r="F22" t="str">
        <f t="shared" si="0"/>
        <v/>
      </c>
      <c r="G22" s="1" t="str">
        <f t="shared" si="1"/>
        <v/>
      </c>
    </row>
    <row r="23" spans="2:7">
      <c r="B23" s="4"/>
      <c r="C23" s="4"/>
      <c r="F23" t="str">
        <f t="shared" si="0"/>
        <v/>
      </c>
      <c r="G23" s="1" t="str">
        <f t="shared" si="1"/>
        <v/>
      </c>
    </row>
    <row r="24" spans="2:7">
      <c r="B24" s="4"/>
      <c r="C24" s="4"/>
      <c r="F24" t="str">
        <f t="shared" si="0"/>
        <v/>
      </c>
      <c r="G24" s="1" t="str">
        <f t="shared" si="1"/>
        <v/>
      </c>
    </row>
    <row r="25" spans="2:7">
      <c r="B25" s="4"/>
      <c r="C25" s="4"/>
      <c r="F25" t="str">
        <f t="shared" si="0"/>
        <v/>
      </c>
      <c r="G25" s="1" t="str">
        <f t="shared" si="1"/>
        <v/>
      </c>
    </row>
    <row r="26" spans="2:7">
      <c r="B26" s="4"/>
      <c r="C26" s="4"/>
      <c r="F26" t="str">
        <f t="shared" si="0"/>
        <v/>
      </c>
      <c r="G26" s="1" t="str">
        <f t="shared" si="1"/>
        <v/>
      </c>
    </row>
    <row r="27" spans="2:7">
      <c r="B27" s="4"/>
      <c r="C27" s="4"/>
      <c r="F27" t="str">
        <f t="shared" si="0"/>
        <v/>
      </c>
      <c r="G27" s="1" t="str">
        <f t="shared" si="1"/>
        <v/>
      </c>
    </row>
    <row r="28" spans="2:7">
      <c r="B28" s="4"/>
      <c r="C28" s="4"/>
      <c r="F28" t="str">
        <f t="shared" si="0"/>
        <v/>
      </c>
      <c r="G28" s="1" t="str">
        <f t="shared" si="1"/>
        <v/>
      </c>
    </row>
    <row r="29" spans="2:7">
      <c r="B29" s="4"/>
      <c r="C29" s="4"/>
      <c r="F29" t="str">
        <f t="shared" si="0"/>
        <v/>
      </c>
      <c r="G29" s="1" t="str">
        <f t="shared" si="1"/>
        <v/>
      </c>
    </row>
    <row r="30" spans="2:7">
      <c r="B30" s="4"/>
      <c r="C30" s="4"/>
      <c r="F30" t="str">
        <f t="shared" si="0"/>
        <v/>
      </c>
      <c r="G30" t="str">
        <f t="shared" si="1"/>
        <v/>
      </c>
    </row>
    <row r="31" spans="2:7">
      <c r="B31" s="4"/>
      <c r="C31" s="4"/>
      <c r="F31" t="str">
        <f t="shared" si="0"/>
        <v/>
      </c>
      <c r="G31" t="str">
        <f t="shared" si="1"/>
        <v/>
      </c>
    </row>
    <row r="32" spans="2:7">
      <c r="B32" s="4"/>
      <c r="C32" s="4"/>
      <c r="F32" t="str">
        <f t="shared" si="0"/>
        <v/>
      </c>
      <c r="G32" t="str">
        <f t="shared" si="1"/>
        <v/>
      </c>
    </row>
    <row r="33" spans="2:7">
      <c r="B33" s="4"/>
      <c r="C33" s="4"/>
      <c r="F33" t="str">
        <f t="shared" si="0"/>
        <v/>
      </c>
      <c r="G33" t="str">
        <f t="shared" si="1"/>
        <v/>
      </c>
    </row>
    <row r="34" spans="2:7">
      <c r="B34" s="4"/>
      <c r="C34" s="4"/>
      <c r="F34" t="str">
        <f t="shared" si="0"/>
        <v/>
      </c>
      <c r="G34" t="str">
        <f t="shared" si="1"/>
        <v/>
      </c>
    </row>
    <row r="35" spans="2:7">
      <c r="B35" s="4"/>
      <c r="C35" s="4"/>
      <c r="F35" t="str">
        <f t="shared" si="0"/>
        <v/>
      </c>
      <c r="G35" t="str">
        <f t="shared" si="1"/>
        <v/>
      </c>
    </row>
    <row r="36" spans="2:7">
      <c r="B36" s="4"/>
      <c r="C36" s="4"/>
      <c r="F36" t="str">
        <f t="shared" si="0"/>
        <v/>
      </c>
      <c r="G36" t="str">
        <f t="shared" si="1"/>
        <v/>
      </c>
    </row>
    <row r="37" spans="2:7">
      <c r="B37" s="4"/>
      <c r="C37" s="4"/>
      <c r="F37" t="str">
        <f t="shared" si="0"/>
        <v/>
      </c>
      <c r="G37" t="str">
        <f t="shared" si="1"/>
        <v/>
      </c>
    </row>
    <row r="38" spans="2:7">
      <c r="B38" s="4"/>
      <c r="C38" s="4"/>
      <c r="F38" t="str">
        <f t="shared" si="0"/>
        <v/>
      </c>
      <c r="G38" t="str">
        <f t="shared" si="1"/>
        <v/>
      </c>
    </row>
    <row r="39" spans="2:7">
      <c r="B39" s="4"/>
      <c r="C39" s="4"/>
      <c r="F39" t="str">
        <f t="shared" si="0"/>
        <v/>
      </c>
      <c r="G39" t="str">
        <f t="shared" si="1"/>
        <v/>
      </c>
    </row>
    <row r="40" spans="2:7">
      <c r="B40" s="4"/>
      <c r="C40" s="4"/>
      <c r="F40" t="str">
        <f t="shared" si="0"/>
        <v/>
      </c>
      <c r="G40" t="str">
        <f t="shared" si="1"/>
        <v/>
      </c>
    </row>
    <row r="41" spans="2:7">
      <c r="B41" s="4"/>
      <c r="C41" s="4"/>
      <c r="F41" t="str">
        <f t="shared" si="0"/>
        <v/>
      </c>
      <c r="G41" t="str">
        <f t="shared" si="1"/>
        <v/>
      </c>
    </row>
    <row r="42" spans="2:7">
      <c r="B42" s="4"/>
      <c r="C42" s="4"/>
      <c r="F42" t="str">
        <f t="shared" si="0"/>
        <v/>
      </c>
      <c r="G42" t="str">
        <f t="shared" si="1"/>
        <v/>
      </c>
    </row>
    <row r="43" spans="2:7">
      <c r="B43" s="4"/>
      <c r="C43" s="4"/>
      <c r="F43" t="str">
        <f t="shared" si="0"/>
        <v/>
      </c>
      <c r="G43" t="str">
        <f t="shared" si="1"/>
        <v/>
      </c>
    </row>
    <row r="44" spans="2:7">
      <c r="B44" s="4"/>
      <c r="C44" s="4"/>
      <c r="F44" t="str">
        <f t="shared" si="0"/>
        <v/>
      </c>
      <c r="G44" t="str">
        <f t="shared" si="1"/>
        <v/>
      </c>
    </row>
    <row r="45" spans="2:7">
      <c r="B45" s="4"/>
      <c r="C45" s="4"/>
      <c r="F45" t="str">
        <f t="shared" si="0"/>
        <v/>
      </c>
      <c r="G45" t="str">
        <f t="shared" si="1"/>
        <v/>
      </c>
    </row>
    <row r="46" spans="2:7">
      <c r="B46" s="4"/>
      <c r="C46" s="4"/>
      <c r="F46" t="str">
        <f t="shared" si="0"/>
        <v/>
      </c>
      <c r="G46" t="str">
        <f t="shared" si="1"/>
        <v/>
      </c>
    </row>
    <row r="47" spans="2:7">
      <c r="B47" s="4"/>
      <c r="C47" s="4"/>
      <c r="F47" t="str">
        <f t="shared" si="0"/>
        <v/>
      </c>
      <c r="G47" t="str">
        <f t="shared" si="1"/>
        <v/>
      </c>
    </row>
    <row r="48" spans="2:7">
      <c r="B48" s="4"/>
      <c r="C48" s="4"/>
      <c r="F48" t="str">
        <f t="shared" si="0"/>
        <v/>
      </c>
      <c r="G48" t="str">
        <f t="shared" si="1"/>
        <v/>
      </c>
    </row>
    <row r="49" spans="2:7">
      <c r="B49" s="4"/>
      <c r="C49" s="4"/>
      <c r="F49" t="str">
        <f t="shared" si="0"/>
        <v/>
      </c>
      <c r="G49" t="str">
        <f t="shared" si="1"/>
        <v/>
      </c>
    </row>
    <row r="50" spans="2:7">
      <c r="B50" s="4"/>
      <c r="C50" s="4"/>
      <c r="F50" t="str">
        <f t="shared" si="0"/>
        <v/>
      </c>
      <c r="G50" t="str">
        <f t="shared" si="1"/>
        <v/>
      </c>
    </row>
    <row r="51" spans="2:7">
      <c r="B51" s="4"/>
      <c r="C51" s="4"/>
      <c r="F51" t="str">
        <f t="shared" si="0"/>
        <v/>
      </c>
      <c r="G51" t="str">
        <f t="shared" si="1"/>
        <v/>
      </c>
    </row>
    <row r="52" spans="2:7">
      <c r="B52" s="4"/>
      <c r="C52" s="4"/>
      <c r="F52" t="str">
        <f t="shared" si="0"/>
        <v/>
      </c>
      <c r="G52" t="str">
        <f t="shared" si="1"/>
        <v/>
      </c>
    </row>
    <row r="53" spans="2:7">
      <c r="B53" s="4"/>
      <c r="C53" s="4"/>
      <c r="F53" t="str">
        <f t="shared" si="0"/>
        <v/>
      </c>
      <c r="G53" t="str">
        <f t="shared" si="1"/>
        <v/>
      </c>
    </row>
    <row r="54" spans="2:7">
      <c r="B54" s="4"/>
      <c r="C54" s="4"/>
      <c r="F54" t="str">
        <f t="shared" si="0"/>
        <v/>
      </c>
      <c r="G54" t="str">
        <f t="shared" si="1"/>
        <v/>
      </c>
    </row>
    <row r="55" spans="2:7">
      <c r="B55" s="4"/>
      <c r="C55" s="4"/>
      <c r="F55" t="str">
        <f t="shared" si="0"/>
        <v/>
      </c>
      <c r="G55" t="str">
        <f t="shared" si="1"/>
        <v/>
      </c>
    </row>
    <row r="56" spans="2:7">
      <c r="B56" s="4"/>
      <c r="C56" s="4"/>
      <c r="F56" t="str">
        <f t="shared" si="0"/>
        <v/>
      </c>
      <c r="G56" t="str">
        <f t="shared" si="1"/>
        <v/>
      </c>
    </row>
    <row r="57" spans="2:7">
      <c r="B57" s="4"/>
      <c r="C57" s="4"/>
      <c r="F57" t="str">
        <f t="shared" si="0"/>
        <v/>
      </c>
      <c r="G57" t="str">
        <f t="shared" si="1"/>
        <v/>
      </c>
    </row>
    <row r="58" spans="2:7">
      <c r="B58" s="4"/>
      <c r="C58" s="4"/>
      <c r="F58" t="str">
        <f t="shared" si="0"/>
        <v/>
      </c>
      <c r="G58" t="str">
        <f t="shared" si="1"/>
        <v/>
      </c>
    </row>
    <row r="59" spans="2:7">
      <c r="B59" s="4"/>
      <c r="C59" s="4"/>
    </row>
    <row r="60" spans="2:7">
      <c r="B60" s="4"/>
      <c r="C60" s="4"/>
    </row>
    <row r="61" spans="2:7">
      <c r="B61" s="4"/>
      <c r="C61" s="4"/>
    </row>
    <row r="62" spans="2:7">
      <c r="B62" s="4"/>
      <c r="C62" s="4"/>
    </row>
    <row r="63" spans="2:7">
      <c r="B63" s="4"/>
      <c r="C63" s="4"/>
    </row>
    <row r="64" spans="2:7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  <row r="579" spans="2:3">
      <c r="B579" s="4"/>
      <c r="C579" s="4"/>
    </row>
    <row r="580" spans="2:3">
      <c r="B580" s="4"/>
      <c r="C580" s="4"/>
    </row>
    <row r="581" spans="2:3">
      <c r="B581" s="4"/>
      <c r="C581" s="4"/>
    </row>
    <row r="582" spans="2:3">
      <c r="B582" s="4"/>
      <c r="C582" s="4"/>
    </row>
    <row r="583" spans="2:3">
      <c r="B583" s="4"/>
      <c r="C583" s="4"/>
    </row>
    <row r="584" spans="2:3">
      <c r="B584" s="4"/>
      <c r="C584" s="4"/>
    </row>
    <row r="585" spans="2:3">
      <c r="B585" s="4"/>
      <c r="C585" s="4"/>
    </row>
    <row r="586" spans="2:3">
      <c r="B586" s="4"/>
      <c r="C586" s="4"/>
    </row>
    <row r="587" spans="2:3">
      <c r="B587" s="4"/>
      <c r="C587" s="4"/>
    </row>
    <row r="588" spans="2:3">
      <c r="B588" s="4"/>
      <c r="C588" s="4"/>
    </row>
    <row r="589" spans="2:3">
      <c r="B589" s="4"/>
      <c r="C589" s="4"/>
    </row>
    <row r="590" spans="2:3">
      <c r="B590" s="4"/>
      <c r="C590" s="4"/>
    </row>
    <row r="591" spans="2:3">
      <c r="B591" s="4"/>
      <c r="C591" s="4"/>
    </row>
    <row r="592" spans="2:3">
      <c r="B592" s="4"/>
      <c r="C592" s="4"/>
    </row>
    <row r="593" spans="2:3">
      <c r="B593" s="4"/>
      <c r="C593" s="4"/>
    </row>
    <row r="594" spans="2:3">
      <c r="B594" s="4"/>
      <c r="C594" s="4"/>
    </row>
    <row r="595" spans="2:3">
      <c r="B595" s="4"/>
      <c r="C595" s="4"/>
    </row>
    <row r="596" spans="2:3">
      <c r="B596" s="4"/>
      <c r="C596" s="4"/>
    </row>
    <row r="597" spans="2:3">
      <c r="B597" s="4"/>
      <c r="C597" s="4"/>
    </row>
    <row r="598" spans="2:3">
      <c r="B598" s="4"/>
      <c r="C598" s="4"/>
    </row>
    <row r="599" spans="2:3">
      <c r="B599" s="4"/>
      <c r="C599" s="4"/>
    </row>
    <row r="600" spans="2:3">
      <c r="B600" s="4"/>
      <c r="C600" s="4"/>
    </row>
    <row r="601" spans="2:3">
      <c r="B601" s="4"/>
      <c r="C601" s="4"/>
    </row>
    <row r="602" spans="2:3">
      <c r="B602" s="4"/>
      <c r="C602" s="4"/>
    </row>
    <row r="603" spans="2:3">
      <c r="B603" s="4"/>
      <c r="C603" s="4"/>
    </row>
    <row r="604" spans="2:3">
      <c r="B604" s="4"/>
      <c r="C604" s="4"/>
    </row>
    <row r="605" spans="2:3">
      <c r="B605" s="4"/>
      <c r="C605" s="4"/>
    </row>
    <row r="606" spans="2:3">
      <c r="B606" s="4"/>
      <c r="C606" s="4"/>
    </row>
    <row r="607" spans="2:3">
      <c r="B607" s="4"/>
      <c r="C607" s="4"/>
    </row>
    <row r="608" spans="2:3">
      <c r="B608" s="4"/>
      <c r="C608" s="4"/>
    </row>
    <row r="609" spans="2:3">
      <c r="B609" s="4"/>
      <c r="C609" s="4"/>
    </row>
    <row r="610" spans="2:3">
      <c r="B610" s="4"/>
      <c r="C610" s="4"/>
    </row>
    <row r="611" spans="2:3">
      <c r="B611" s="4"/>
      <c r="C611" s="4"/>
    </row>
    <row r="612" spans="2:3">
      <c r="B612" s="4"/>
      <c r="C612" s="4"/>
    </row>
    <row r="613" spans="2:3">
      <c r="B613" s="4"/>
      <c r="C613" s="4"/>
    </row>
    <row r="614" spans="2:3">
      <c r="B614" s="4"/>
      <c r="C614" s="4"/>
    </row>
    <row r="615" spans="2:3">
      <c r="B615" s="4"/>
      <c r="C615" s="4"/>
    </row>
    <row r="616" spans="2:3">
      <c r="B616" s="4"/>
      <c r="C616" s="4"/>
    </row>
    <row r="617" spans="2:3">
      <c r="B617" s="4"/>
      <c r="C617" s="4"/>
    </row>
    <row r="618" spans="2:3">
      <c r="B618" s="4"/>
      <c r="C618" s="4"/>
    </row>
    <row r="619" spans="2:3">
      <c r="B619" s="4"/>
      <c r="C619" s="4"/>
    </row>
    <row r="620" spans="2:3">
      <c r="B620" s="4"/>
      <c r="C620" s="4"/>
    </row>
    <row r="621" spans="2:3">
      <c r="B621" s="4"/>
      <c r="C621" s="4"/>
    </row>
    <row r="622" spans="2:3">
      <c r="B622" s="4"/>
      <c r="C622" s="4"/>
    </row>
    <row r="623" spans="2:3">
      <c r="B623" s="4"/>
      <c r="C623" s="4"/>
    </row>
    <row r="624" spans="2:3">
      <c r="B624" s="4"/>
      <c r="C624" s="4"/>
    </row>
    <row r="625" spans="2:3">
      <c r="B625" s="4"/>
      <c r="C625" s="4"/>
    </row>
    <row r="626" spans="2:3">
      <c r="B626" s="4"/>
      <c r="C626" s="4"/>
    </row>
    <row r="627" spans="2:3">
      <c r="B627" s="4"/>
      <c r="C627" s="4"/>
    </row>
    <row r="628" spans="2:3">
      <c r="B628" s="4"/>
      <c r="C628" s="4"/>
    </row>
    <row r="629" spans="2:3">
      <c r="B629" s="4"/>
      <c r="C629" s="4"/>
    </row>
    <row r="630" spans="2:3">
      <c r="B630" s="4"/>
      <c r="C630" s="4"/>
    </row>
    <row r="631" spans="2:3">
      <c r="B631" s="4"/>
      <c r="C631" s="4"/>
    </row>
    <row r="632" spans="2:3">
      <c r="B632" s="4"/>
      <c r="C632" s="4"/>
    </row>
    <row r="633" spans="2:3">
      <c r="B633" s="4"/>
      <c r="C633" s="4"/>
    </row>
    <row r="634" spans="2:3">
      <c r="B634" s="4"/>
      <c r="C634" s="4"/>
    </row>
    <row r="635" spans="2:3">
      <c r="B635" s="4"/>
      <c r="C635" s="4"/>
    </row>
    <row r="636" spans="2:3">
      <c r="B636" s="4"/>
      <c r="C636" s="4"/>
    </row>
    <row r="637" spans="2:3">
      <c r="B637" s="4"/>
      <c r="C637" s="4"/>
    </row>
    <row r="638" spans="2:3">
      <c r="B638" s="4"/>
      <c r="C638" s="4"/>
    </row>
    <row r="639" spans="2:3">
      <c r="B639" s="4"/>
      <c r="C639" s="4"/>
    </row>
    <row r="640" spans="2:3">
      <c r="B640" s="4"/>
      <c r="C640" s="4"/>
    </row>
    <row r="641" spans="2:3">
      <c r="B641" s="4"/>
      <c r="C641" s="4"/>
    </row>
    <row r="642" spans="2:3">
      <c r="B642" s="4"/>
      <c r="C642" s="4"/>
    </row>
    <row r="643" spans="2:3">
      <c r="B643" s="4"/>
      <c r="C643" s="4"/>
    </row>
    <row r="644" spans="2:3">
      <c r="B644" s="4"/>
      <c r="C644" s="4"/>
    </row>
    <row r="645" spans="2:3">
      <c r="B645" s="4"/>
      <c r="C645" s="4"/>
    </row>
    <row r="646" spans="2:3">
      <c r="B646" s="4"/>
      <c r="C646" s="4"/>
    </row>
    <row r="647" spans="2:3">
      <c r="B647" s="4"/>
      <c r="C647" s="4"/>
    </row>
    <row r="648" spans="2:3">
      <c r="B648" s="4"/>
      <c r="C648" s="4"/>
    </row>
    <row r="649" spans="2:3">
      <c r="B649" s="4"/>
      <c r="C649" s="4"/>
    </row>
    <row r="650" spans="2:3">
      <c r="B650" s="4"/>
      <c r="C650" s="4"/>
    </row>
    <row r="651" spans="2:3">
      <c r="B651" s="4"/>
      <c r="C651" s="4"/>
    </row>
    <row r="652" spans="2:3">
      <c r="B652" s="4"/>
      <c r="C652" s="4"/>
    </row>
    <row r="653" spans="2:3">
      <c r="B653" s="4"/>
      <c r="C653" s="4"/>
    </row>
    <row r="654" spans="2:3">
      <c r="B654" s="4"/>
      <c r="C654" s="4"/>
    </row>
    <row r="655" spans="2:3">
      <c r="B655" s="4"/>
      <c r="C655" s="4"/>
    </row>
    <row r="656" spans="2:3">
      <c r="B656" s="4"/>
      <c r="C656" s="4"/>
    </row>
    <row r="657" spans="2:3">
      <c r="B657" s="4"/>
      <c r="C657" s="4"/>
    </row>
    <row r="658" spans="2:3">
      <c r="B658" s="4"/>
      <c r="C658" s="4"/>
    </row>
    <row r="659" spans="2:3">
      <c r="B659" s="4"/>
      <c r="C659" s="4"/>
    </row>
    <row r="660" spans="2:3">
      <c r="B660" s="4"/>
      <c r="C660" s="4"/>
    </row>
    <row r="661" spans="2:3">
      <c r="B661" s="4"/>
      <c r="C661" s="4"/>
    </row>
    <row r="662" spans="2:3">
      <c r="B662" s="4"/>
      <c r="C662" s="4"/>
    </row>
    <row r="663" spans="2:3">
      <c r="B663" s="4"/>
      <c r="C663" s="4"/>
    </row>
    <row r="664" spans="2:3">
      <c r="B664" s="4"/>
      <c r="C664" s="4"/>
    </row>
    <row r="665" spans="2:3">
      <c r="B665" s="4"/>
      <c r="C665" s="4"/>
    </row>
    <row r="666" spans="2:3">
      <c r="B666" s="4"/>
      <c r="C666" s="4"/>
    </row>
    <row r="667" spans="2:3">
      <c r="B667" s="4"/>
      <c r="C667" s="4"/>
    </row>
    <row r="668" spans="2:3">
      <c r="B668" s="4"/>
      <c r="C668" s="4"/>
    </row>
    <row r="669" spans="2:3">
      <c r="B669" s="4"/>
      <c r="C669" s="4"/>
    </row>
    <row r="670" spans="2:3">
      <c r="B670" s="4"/>
      <c r="C670" s="4"/>
    </row>
    <row r="671" spans="2:3">
      <c r="B671" s="4"/>
      <c r="C671" s="4"/>
    </row>
    <row r="672" spans="2:3">
      <c r="B672" s="4"/>
      <c r="C672" s="4"/>
    </row>
    <row r="673" spans="2:3">
      <c r="B673" s="4"/>
      <c r="C673" s="4"/>
    </row>
    <row r="674" spans="2:3">
      <c r="B674" s="4"/>
      <c r="C674" s="4"/>
    </row>
    <row r="675" spans="2:3">
      <c r="B675" s="4"/>
      <c r="C675" s="4"/>
    </row>
    <row r="676" spans="2:3">
      <c r="B676" s="4"/>
      <c r="C676" s="4"/>
    </row>
    <row r="677" spans="2:3">
      <c r="B677" s="4"/>
      <c r="C677" s="4"/>
    </row>
    <row r="678" spans="2:3">
      <c r="B678" s="4"/>
      <c r="C678" s="4"/>
    </row>
    <row r="679" spans="2:3">
      <c r="B679" s="4"/>
      <c r="C679" s="4"/>
    </row>
    <row r="680" spans="2:3">
      <c r="B680" s="4"/>
      <c r="C680" s="4"/>
    </row>
    <row r="681" spans="2:3">
      <c r="B681" s="4"/>
      <c r="C681" s="4"/>
    </row>
    <row r="682" spans="2:3">
      <c r="B682" s="4"/>
      <c r="C682" s="4"/>
    </row>
  </sheetData>
  <dataConsolidate/>
  <mergeCells count="2">
    <mergeCell ref="A2:D2"/>
    <mergeCell ref="A1:F1"/>
  </mergeCells>
  <dataValidations count="1">
    <dataValidation type="list" allowBlank="1" showInputMessage="1" showErrorMessage="1" sqref="A55:A676" xr:uid="{0F36BAFF-22E0-4877-8BC6-E3FE14457D10}">
      <formula1>#REF!</formula1>
    </dataValidation>
  </dataValidations>
  <hyperlinks>
    <hyperlink ref="G1" location="Übersicht!A1" display="zurück zur Übersicht" xr:uid="{41525416-3991-4514-ADA4-5EF18748AB57}"/>
  </hyperlinks>
  <pageMargins left="0.7" right="0.7" top="0.78740157499999996" bottom="0.78740157499999996" header="0.3" footer="0.3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7A5752-0CB6-409D-A439-5AE9A2D5B0DE}">
          <x14:formula1>
            <xm:f>Defaults!$B$24:$B$25</xm:f>
          </x14:formula1>
          <xm:sqref>A6:A54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1C44-67EF-404F-880A-7F4519789C35}">
  <dimension ref="A1:G682"/>
  <sheetViews>
    <sheetView workbookViewId="0">
      <pane ySplit="5" topLeftCell="A6" activePane="bottomLeft" state="frozen"/>
      <selection pane="bottomLeft" activeCell="L43" sqref="L43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6" width="17.7109375" customWidth="1"/>
    <col min="7" max="7" width="19" bestFit="1" customWidth="1"/>
  </cols>
  <sheetData>
    <row r="1" spans="1:7" ht="26.25">
      <c r="A1" s="89" t="s">
        <v>9</v>
      </c>
      <c r="B1" s="89"/>
      <c r="C1" s="89"/>
      <c r="D1" s="89"/>
      <c r="E1" s="89"/>
      <c r="F1" s="89"/>
      <c r="G1" s="56" t="s">
        <v>11</v>
      </c>
    </row>
    <row r="2" spans="1:7" ht="15.75" thickBot="1">
      <c r="A2" s="81"/>
      <c r="B2" s="81"/>
      <c r="C2" s="81"/>
      <c r="D2" s="81"/>
      <c r="E2" s="29"/>
      <c r="F2" s="29"/>
      <c r="G2" s="29"/>
    </row>
    <row r="3" spans="1:7" ht="16.5" thickBot="1">
      <c r="A3" s="82"/>
      <c r="B3" s="82"/>
      <c r="C3" s="58" t="s">
        <v>40</v>
      </c>
      <c r="D3" s="21">
        <f>SUM(G6:G576)</f>
        <v>11</v>
      </c>
      <c r="E3" s="59" t="s">
        <v>1</v>
      </c>
      <c r="F3" s="29"/>
      <c r="G3" s="29"/>
    </row>
    <row r="4" spans="1:7" ht="15.75">
      <c r="A4" s="57"/>
      <c r="B4" s="57"/>
      <c r="C4" s="61"/>
      <c r="D4" s="61"/>
      <c r="E4" s="29"/>
      <c r="F4" s="29"/>
      <c r="G4" s="29"/>
    </row>
    <row r="5" spans="1:7" ht="15.75">
      <c r="A5" s="2" t="s">
        <v>15</v>
      </c>
      <c r="B5" s="2" t="s">
        <v>16</v>
      </c>
      <c r="C5" s="2" t="s">
        <v>17</v>
      </c>
      <c r="D5" s="2"/>
      <c r="E5" s="3"/>
      <c r="F5" s="3" t="s">
        <v>39</v>
      </c>
      <c r="G5" s="2" t="s">
        <v>21</v>
      </c>
    </row>
    <row r="6" spans="1:7">
      <c r="A6" t="s">
        <v>101</v>
      </c>
      <c r="B6" s="27" t="s">
        <v>99</v>
      </c>
      <c r="C6" t="s">
        <v>100</v>
      </c>
      <c r="F6">
        <v>1</v>
      </c>
      <c r="G6" s="1">
        <v>11</v>
      </c>
    </row>
    <row r="7" spans="1:7">
      <c r="B7" s="4"/>
      <c r="C7" s="4"/>
      <c r="F7" t="str">
        <f t="shared" ref="F7:F50" si="0">IF(ISBLANK(A7),"",1)</f>
        <v/>
      </c>
      <c r="G7" s="1" t="str">
        <f t="shared" ref="G7:G50" si="1">IFERROR(D7*E7*24*F7/1000,"")</f>
        <v/>
      </c>
    </row>
    <row r="8" spans="1:7">
      <c r="B8" s="4"/>
      <c r="C8" s="4"/>
      <c r="F8" t="str">
        <f t="shared" si="0"/>
        <v/>
      </c>
      <c r="G8" s="1" t="str">
        <f t="shared" si="1"/>
        <v/>
      </c>
    </row>
    <row r="9" spans="1:7">
      <c r="B9" s="4"/>
      <c r="C9" s="4"/>
      <c r="F9" t="str">
        <f t="shared" si="0"/>
        <v/>
      </c>
      <c r="G9" s="1" t="str">
        <f t="shared" si="1"/>
        <v/>
      </c>
    </row>
    <row r="10" spans="1:7">
      <c r="B10" s="4"/>
      <c r="C10" s="4"/>
      <c r="F10" t="str">
        <f t="shared" si="0"/>
        <v/>
      </c>
      <c r="G10" s="1" t="str">
        <f t="shared" si="1"/>
        <v/>
      </c>
    </row>
    <row r="11" spans="1:7">
      <c r="B11" s="4"/>
      <c r="C11" s="4"/>
      <c r="F11" t="str">
        <f t="shared" si="0"/>
        <v/>
      </c>
      <c r="G11" s="1" t="str">
        <f t="shared" si="1"/>
        <v/>
      </c>
    </row>
    <row r="12" spans="1:7">
      <c r="B12" s="4"/>
      <c r="C12" s="4"/>
      <c r="F12" t="str">
        <f t="shared" si="0"/>
        <v/>
      </c>
      <c r="G12" s="1" t="str">
        <f t="shared" si="1"/>
        <v/>
      </c>
    </row>
    <row r="13" spans="1:7">
      <c r="B13" s="4"/>
      <c r="C13" s="4"/>
      <c r="F13" t="str">
        <f t="shared" si="0"/>
        <v/>
      </c>
      <c r="G13" s="1" t="str">
        <f t="shared" si="1"/>
        <v/>
      </c>
    </row>
    <row r="14" spans="1:7">
      <c r="B14" s="4"/>
      <c r="C14" s="4"/>
      <c r="F14" t="str">
        <f t="shared" si="0"/>
        <v/>
      </c>
      <c r="G14" s="1" t="str">
        <f t="shared" si="1"/>
        <v/>
      </c>
    </row>
    <row r="15" spans="1:7">
      <c r="B15" s="4"/>
      <c r="C15" s="4"/>
      <c r="F15" t="str">
        <f t="shared" si="0"/>
        <v/>
      </c>
      <c r="G15" s="1" t="str">
        <f t="shared" si="1"/>
        <v/>
      </c>
    </row>
    <row r="16" spans="1:7">
      <c r="B16" s="4"/>
      <c r="C16" s="4"/>
      <c r="F16" t="str">
        <f t="shared" si="0"/>
        <v/>
      </c>
      <c r="G16" s="1" t="str">
        <f t="shared" si="1"/>
        <v/>
      </c>
    </row>
    <row r="17" spans="2:7">
      <c r="B17" s="4"/>
      <c r="C17" s="4"/>
      <c r="F17" t="str">
        <f t="shared" si="0"/>
        <v/>
      </c>
      <c r="G17" s="1" t="str">
        <f t="shared" si="1"/>
        <v/>
      </c>
    </row>
    <row r="18" spans="2:7">
      <c r="B18" s="4"/>
      <c r="C18" s="4"/>
      <c r="F18" t="str">
        <f t="shared" si="0"/>
        <v/>
      </c>
      <c r="G18" s="1" t="str">
        <f t="shared" si="1"/>
        <v/>
      </c>
    </row>
    <row r="19" spans="2:7">
      <c r="B19" s="4"/>
      <c r="C19" s="4"/>
      <c r="F19" t="str">
        <f t="shared" si="0"/>
        <v/>
      </c>
      <c r="G19" s="1" t="str">
        <f t="shared" si="1"/>
        <v/>
      </c>
    </row>
    <row r="20" spans="2:7">
      <c r="B20" s="4"/>
      <c r="C20" s="4"/>
      <c r="F20" t="str">
        <f t="shared" si="0"/>
        <v/>
      </c>
      <c r="G20" s="1" t="str">
        <f t="shared" si="1"/>
        <v/>
      </c>
    </row>
    <row r="21" spans="2:7">
      <c r="B21" s="4"/>
      <c r="C21" s="4"/>
      <c r="F21" t="str">
        <f t="shared" si="0"/>
        <v/>
      </c>
      <c r="G21" s="1" t="str">
        <f t="shared" si="1"/>
        <v/>
      </c>
    </row>
    <row r="22" spans="2:7">
      <c r="B22" s="4"/>
      <c r="C22" s="4"/>
      <c r="F22" t="str">
        <f t="shared" si="0"/>
        <v/>
      </c>
      <c r="G22" s="1" t="str">
        <f t="shared" si="1"/>
        <v/>
      </c>
    </row>
    <row r="23" spans="2:7">
      <c r="B23" s="4"/>
      <c r="C23" s="4"/>
      <c r="F23" t="str">
        <f t="shared" si="0"/>
        <v/>
      </c>
      <c r="G23" s="1" t="str">
        <f t="shared" si="1"/>
        <v/>
      </c>
    </row>
    <row r="24" spans="2:7">
      <c r="B24" s="4"/>
      <c r="C24" s="4"/>
      <c r="F24" t="str">
        <f t="shared" si="0"/>
        <v/>
      </c>
      <c r="G24" s="1" t="str">
        <f t="shared" si="1"/>
        <v/>
      </c>
    </row>
    <row r="25" spans="2:7">
      <c r="B25" s="4"/>
      <c r="C25" s="4"/>
      <c r="F25" t="str">
        <f t="shared" si="0"/>
        <v/>
      </c>
      <c r="G25" s="1" t="str">
        <f t="shared" si="1"/>
        <v/>
      </c>
    </row>
    <row r="26" spans="2:7">
      <c r="B26" s="4"/>
      <c r="C26" s="4"/>
      <c r="F26" t="str">
        <f t="shared" si="0"/>
        <v/>
      </c>
      <c r="G26" s="1" t="str">
        <f t="shared" si="1"/>
        <v/>
      </c>
    </row>
    <row r="27" spans="2:7">
      <c r="B27" s="4"/>
      <c r="C27" s="4"/>
      <c r="F27" t="str">
        <f t="shared" si="0"/>
        <v/>
      </c>
      <c r="G27" s="1" t="str">
        <f t="shared" si="1"/>
        <v/>
      </c>
    </row>
    <row r="28" spans="2:7">
      <c r="B28" s="4"/>
      <c r="C28" s="4"/>
      <c r="F28" t="str">
        <f t="shared" si="0"/>
        <v/>
      </c>
      <c r="G28" s="1" t="str">
        <f t="shared" si="1"/>
        <v/>
      </c>
    </row>
    <row r="29" spans="2:7">
      <c r="B29" s="4"/>
      <c r="C29" s="4"/>
      <c r="F29" t="str">
        <f t="shared" si="0"/>
        <v/>
      </c>
      <c r="G29" s="1" t="str">
        <f t="shared" si="1"/>
        <v/>
      </c>
    </row>
    <row r="30" spans="2:7">
      <c r="B30" s="4"/>
      <c r="C30" s="4"/>
      <c r="F30" t="str">
        <f t="shared" si="0"/>
        <v/>
      </c>
      <c r="G30" s="1" t="str">
        <f t="shared" si="1"/>
        <v/>
      </c>
    </row>
    <row r="31" spans="2:7">
      <c r="B31" s="4"/>
      <c r="C31" s="4"/>
      <c r="F31" t="str">
        <f t="shared" si="0"/>
        <v/>
      </c>
      <c r="G31" t="str">
        <f t="shared" si="1"/>
        <v/>
      </c>
    </row>
    <row r="32" spans="2:7">
      <c r="B32" s="4"/>
      <c r="C32" s="4"/>
      <c r="F32" t="str">
        <f t="shared" si="0"/>
        <v/>
      </c>
      <c r="G32" t="str">
        <f t="shared" si="1"/>
        <v/>
      </c>
    </row>
    <row r="33" spans="2:7">
      <c r="B33" s="4"/>
      <c r="C33" s="4"/>
      <c r="F33" t="str">
        <f t="shared" si="0"/>
        <v/>
      </c>
      <c r="G33" t="str">
        <f t="shared" si="1"/>
        <v/>
      </c>
    </row>
    <row r="34" spans="2:7">
      <c r="B34" s="4"/>
      <c r="C34" s="4"/>
      <c r="F34" t="str">
        <f t="shared" si="0"/>
        <v/>
      </c>
      <c r="G34" t="str">
        <f t="shared" si="1"/>
        <v/>
      </c>
    </row>
    <row r="35" spans="2:7">
      <c r="B35" s="4"/>
      <c r="C35" s="4"/>
      <c r="F35" t="str">
        <f t="shared" si="0"/>
        <v/>
      </c>
      <c r="G35" t="str">
        <f t="shared" si="1"/>
        <v/>
      </c>
    </row>
    <row r="36" spans="2:7">
      <c r="B36" s="4"/>
      <c r="C36" s="4"/>
      <c r="F36" t="str">
        <f t="shared" si="0"/>
        <v/>
      </c>
      <c r="G36" t="str">
        <f t="shared" si="1"/>
        <v/>
      </c>
    </row>
    <row r="37" spans="2:7">
      <c r="B37" s="4"/>
      <c r="C37" s="4"/>
      <c r="F37" t="str">
        <f t="shared" si="0"/>
        <v/>
      </c>
      <c r="G37" t="str">
        <f t="shared" si="1"/>
        <v/>
      </c>
    </row>
    <row r="38" spans="2:7">
      <c r="B38" s="4"/>
      <c r="C38" s="4"/>
      <c r="F38" t="str">
        <f t="shared" si="0"/>
        <v/>
      </c>
      <c r="G38" t="str">
        <f t="shared" si="1"/>
        <v/>
      </c>
    </row>
    <row r="39" spans="2:7">
      <c r="B39" s="4"/>
      <c r="C39" s="4"/>
      <c r="F39" t="str">
        <f t="shared" si="0"/>
        <v/>
      </c>
      <c r="G39" t="str">
        <f t="shared" si="1"/>
        <v/>
      </c>
    </row>
    <row r="40" spans="2:7">
      <c r="B40" s="4"/>
      <c r="C40" s="4"/>
      <c r="F40" t="str">
        <f t="shared" si="0"/>
        <v/>
      </c>
      <c r="G40" t="str">
        <f t="shared" si="1"/>
        <v/>
      </c>
    </row>
    <row r="41" spans="2:7">
      <c r="B41" s="4"/>
      <c r="C41" s="4"/>
      <c r="F41" t="str">
        <f t="shared" si="0"/>
        <v/>
      </c>
      <c r="G41" t="str">
        <f t="shared" si="1"/>
        <v/>
      </c>
    </row>
    <row r="42" spans="2:7">
      <c r="B42" s="4"/>
      <c r="C42" s="4"/>
      <c r="F42" t="str">
        <f t="shared" si="0"/>
        <v/>
      </c>
      <c r="G42" t="str">
        <f t="shared" si="1"/>
        <v/>
      </c>
    </row>
    <row r="43" spans="2:7">
      <c r="B43" s="4"/>
      <c r="C43" s="4"/>
      <c r="F43" t="str">
        <f t="shared" si="0"/>
        <v/>
      </c>
      <c r="G43" t="str">
        <f t="shared" si="1"/>
        <v/>
      </c>
    </row>
    <row r="44" spans="2:7">
      <c r="B44" s="4"/>
      <c r="C44" s="4"/>
      <c r="F44" t="str">
        <f t="shared" si="0"/>
        <v/>
      </c>
      <c r="G44" t="str">
        <f t="shared" si="1"/>
        <v/>
      </c>
    </row>
    <row r="45" spans="2:7">
      <c r="B45" s="4"/>
      <c r="C45" s="4"/>
      <c r="F45" t="str">
        <f t="shared" si="0"/>
        <v/>
      </c>
      <c r="G45" t="str">
        <f t="shared" si="1"/>
        <v/>
      </c>
    </row>
    <row r="46" spans="2:7">
      <c r="B46" s="4"/>
      <c r="C46" s="4"/>
      <c r="F46" t="str">
        <f t="shared" si="0"/>
        <v/>
      </c>
      <c r="G46" t="str">
        <f t="shared" si="1"/>
        <v/>
      </c>
    </row>
    <row r="47" spans="2:7">
      <c r="B47" s="4"/>
      <c r="C47" s="4"/>
      <c r="F47" t="str">
        <f t="shared" si="0"/>
        <v/>
      </c>
      <c r="G47" t="str">
        <f t="shared" si="1"/>
        <v/>
      </c>
    </row>
    <row r="48" spans="2:7">
      <c r="B48" s="4"/>
      <c r="C48" s="4"/>
      <c r="F48" t="str">
        <f t="shared" si="0"/>
        <v/>
      </c>
      <c r="G48" t="str">
        <f t="shared" si="1"/>
        <v/>
      </c>
    </row>
    <row r="49" spans="2:7">
      <c r="B49" s="4"/>
      <c r="C49" s="4"/>
      <c r="F49" t="str">
        <f t="shared" si="0"/>
        <v/>
      </c>
      <c r="G49" t="str">
        <f t="shared" si="1"/>
        <v/>
      </c>
    </row>
    <row r="50" spans="2:7">
      <c r="B50" s="4"/>
      <c r="C50" s="4"/>
      <c r="F50" t="str">
        <f t="shared" si="0"/>
        <v/>
      </c>
      <c r="G50" t="str">
        <f t="shared" si="1"/>
        <v/>
      </c>
    </row>
    <row r="51" spans="2:7">
      <c r="B51" s="4"/>
      <c r="C51" s="4"/>
    </row>
    <row r="52" spans="2:7">
      <c r="B52" s="4"/>
      <c r="C52" s="4"/>
    </row>
    <row r="53" spans="2:7">
      <c r="B53" s="4"/>
      <c r="C53" s="4"/>
    </row>
    <row r="54" spans="2:7">
      <c r="B54" s="4"/>
      <c r="C54" s="4"/>
    </row>
    <row r="55" spans="2:7">
      <c r="B55" s="4"/>
      <c r="C55" s="4"/>
    </row>
    <row r="56" spans="2:7">
      <c r="B56" s="4"/>
      <c r="C56" s="4"/>
    </row>
    <row r="57" spans="2:7">
      <c r="B57" s="4"/>
      <c r="C57" s="4"/>
    </row>
    <row r="58" spans="2:7">
      <c r="B58" s="4"/>
      <c r="C58" s="4"/>
    </row>
    <row r="59" spans="2:7">
      <c r="B59" s="4"/>
      <c r="C59" s="4"/>
    </row>
    <row r="60" spans="2:7">
      <c r="B60" s="4"/>
      <c r="C60" s="4"/>
    </row>
    <row r="61" spans="2:7">
      <c r="B61" s="4"/>
      <c r="C61" s="4"/>
    </row>
    <row r="62" spans="2:7">
      <c r="B62" s="4"/>
      <c r="C62" s="4"/>
    </row>
    <row r="63" spans="2:7">
      <c r="B63" s="4"/>
      <c r="C63" s="4"/>
    </row>
    <row r="64" spans="2:7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  <row r="579" spans="2:3">
      <c r="B579" s="4"/>
      <c r="C579" s="4"/>
    </row>
    <row r="580" spans="2:3">
      <c r="B580" s="4"/>
      <c r="C580" s="4"/>
    </row>
    <row r="581" spans="2:3">
      <c r="B581" s="4"/>
      <c r="C581" s="4"/>
    </row>
    <row r="582" spans="2:3">
      <c r="B582" s="4"/>
      <c r="C582" s="4"/>
    </row>
    <row r="583" spans="2:3">
      <c r="B583" s="4"/>
      <c r="C583" s="4"/>
    </row>
    <row r="584" spans="2:3">
      <c r="B584" s="4"/>
      <c r="C584" s="4"/>
    </row>
    <row r="585" spans="2:3">
      <c r="B585" s="4"/>
      <c r="C585" s="4"/>
    </row>
    <row r="586" spans="2:3">
      <c r="B586" s="4"/>
      <c r="C586" s="4"/>
    </row>
    <row r="587" spans="2:3">
      <c r="B587" s="4"/>
      <c r="C587" s="4"/>
    </row>
    <row r="588" spans="2:3">
      <c r="B588" s="4"/>
      <c r="C588" s="4"/>
    </row>
    <row r="589" spans="2:3">
      <c r="B589" s="4"/>
      <c r="C589" s="4"/>
    </row>
    <row r="590" spans="2:3">
      <c r="B590" s="4"/>
      <c r="C590" s="4"/>
    </row>
    <row r="591" spans="2:3">
      <c r="B591" s="4"/>
      <c r="C591" s="4"/>
    </row>
    <row r="592" spans="2:3">
      <c r="B592" s="4"/>
      <c r="C592" s="4"/>
    </row>
    <row r="593" spans="2:3">
      <c r="B593" s="4"/>
      <c r="C593" s="4"/>
    </row>
    <row r="594" spans="2:3">
      <c r="B594" s="4"/>
      <c r="C594" s="4"/>
    </row>
    <row r="595" spans="2:3">
      <c r="B595" s="4"/>
      <c r="C595" s="4"/>
    </row>
    <row r="596" spans="2:3">
      <c r="B596" s="4"/>
      <c r="C596" s="4"/>
    </row>
    <row r="597" spans="2:3">
      <c r="B597" s="4"/>
      <c r="C597" s="4"/>
    </row>
    <row r="598" spans="2:3">
      <c r="B598" s="4"/>
      <c r="C598" s="4"/>
    </row>
    <row r="599" spans="2:3">
      <c r="B599" s="4"/>
      <c r="C599" s="4"/>
    </row>
    <row r="600" spans="2:3">
      <c r="B600" s="4"/>
      <c r="C600" s="4"/>
    </row>
    <row r="601" spans="2:3">
      <c r="B601" s="4"/>
      <c r="C601" s="4"/>
    </row>
    <row r="602" spans="2:3">
      <c r="B602" s="4"/>
      <c r="C602" s="4"/>
    </row>
    <row r="603" spans="2:3">
      <c r="B603" s="4"/>
      <c r="C603" s="4"/>
    </row>
    <row r="604" spans="2:3">
      <c r="B604" s="4"/>
      <c r="C604" s="4"/>
    </row>
    <row r="605" spans="2:3">
      <c r="B605" s="4"/>
      <c r="C605" s="4"/>
    </row>
    <row r="606" spans="2:3">
      <c r="B606" s="4"/>
      <c r="C606" s="4"/>
    </row>
    <row r="607" spans="2:3">
      <c r="B607" s="4"/>
      <c r="C607" s="4"/>
    </row>
    <row r="608" spans="2:3">
      <c r="B608" s="4"/>
      <c r="C608" s="4"/>
    </row>
    <row r="609" spans="2:3">
      <c r="B609" s="4"/>
      <c r="C609" s="4"/>
    </row>
    <row r="610" spans="2:3">
      <c r="B610" s="4"/>
      <c r="C610" s="4"/>
    </row>
    <row r="611" spans="2:3">
      <c r="B611" s="4"/>
      <c r="C611" s="4"/>
    </row>
    <row r="612" spans="2:3">
      <c r="B612" s="4"/>
      <c r="C612" s="4"/>
    </row>
    <row r="613" spans="2:3">
      <c r="B613" s="4"/>
      <c r="C613" s="4"/>
    </row>
    <row r="614" spans="2:3">
      <c r="B614" s="4"/>
      <c r="C614" s="4"/>
    </row>
    <row r="615" spans="2:3">
      <c r="B615" s="4"/>
      <c r="C615" s="4"/>
    </row>
    <row r="616" spans="2:3">
      <c r="B616" s="4"/>
      <c r="C616" s="4"/>
    </row>
    <row r="617" spans="2:3">
      <c r="B617" s="4"/>
      <c r="C617" s="4"/>
    </row>
    <row r="618" spans="2:3">
      <c r="B618" s="4"/>
      <c r="C618" s="4"/>
    </row>
    <row r="619" spans="2:3">
      <c r="B619" s="4"/>
      <c r="C619" s="4"/>
    </row>
    <row r="620" spans="2:3">
      <c r="B620" s="4"/>
      <c r="C620" s="4"/>
    </row>
    <row r="621" spans="2:3">
      <c r="B621" s="4"/>
      <c r="C621" s="4"/>
    </row>
    <row r="622" spans="2:3">
      <c r="B622" s="4"/>
      <c r="C622" s="4"/>
    </row>
    <row r="623" spans="2:3">
      <c r="B623" s="4"/>
      <c r="C623" s="4"/>
    </row>
    <row r="624" spans="2:3">
      <c r="B624" s="4"/>
      <c r="C624" s="4"/>
    </row>
    <row r="625" spans="2:3">
      <c r="B625" s="4"/>
      <c r="C625" s="4"/>
    </row>
    <row r="626" spans="2:3">
      <c r="B626" s="4"/>
      <c r="C626" s="4"/>
    </row>
    <row r="627" spans="2:3">
      <c r="B627" s="4"/>
      <c r="C627" s="4"/>
    </row>
    <row r="628" spans="2:3">
      <c r="B628" s="4"/>
      <c r="C628" s="4"/>
    </row>
    <row r="629" spans="2:3">
      <c r="B629" s="4"/>
      <c r="C629" s="4"/>
    </row>
    <row r="630" spans="2:3">
      <c r="B630" s="4"/>
      <c r="C630" s="4"/>
    </row>
    <row r="631" spans="2:3">
      <c r="B631" s="4"/>
      <c r="C631" s="4"/>
    </row>
    <row r="632" spans="2:3">
      <c r="B632" s="4"/>
      <c r="C632" s="4"/>
    </row>
    <row r="633" spans="2:3">
      <c r="B633" s="4"/>
      <c r="C633" s="4"/>
    </row>
    <row r="634" spans="2:3">
      <c r="B634" s="4"/>
      <c r="C634" s="4"/>
    </row>
    <row r="635" spans="2:3">
      <c r="B635" s="4"/>
      <c r="C635" s="4"/>
    </row>
    <row r="636" spans="2:3">
      <c r="B636" s="4"/>
      <c r="C636" s="4"/>
    </row>
    <row r="637" spans="2:3">
      <c r="B637" s="4"/>
      <c r="C637" s="4"/>
    </row>
    <row r="638" spans="2:3">
      <c r="B638" s="4"/>
      <c r="C638" s="4"/>
    </row>
    <row r="639" spans="2:3">
      <c r="B639" s="4"/>
      <c r="C639" s="4"/>
    </row>
    <row r="640" spans="2:3">
      <c r="B640" s="4"/>
      <c r="C640" s="4"/>
    </row>
    <row r="641" spans="2:3">
      <c r="B641" s="4"/>
      <c r="C641" s="4"/>
    </row>
    <row r="642" spans="2:3">
      <c r="B642" s="4"/>
      <c r="C642" s="4"/>
    </row>
    <row r="643" spans="2:3">
      <c r="B643" s="4"/>
      <c r="C643" s="4"/>
    </row>
    <row r="644" spans="2:3">
      <c r="B644" s="4"/>
      <c r="C644" s="4"/>
    </row>
    <row r="645" spans="2:3">
      <c r="B645" s="4"/>
      <c r="C645" s="4"/>
    </row>
    <row r="646" spans="2:3">
      <c r="B646" s="4"/>
      <c r="C646" s="4"/>
    </row>
    <row r="647" spans="2:3">
      <c r="B647" s="4"/>
      <c r="C647" s="4"/>
    </row>
    <row r="648" spans="2:3">
      <c r="B648" s="4"/>
      <c r="C648" s="4"/>
    </row>
    <row r="649" spans="2:3">
      <c r="B649" s="4"/>
      <c r="C649" s="4"/>
    </row>
    <row r="650" spans="2:3">
      <c r="B650" s="4"/>
      <c r="C650" s="4"/>
    </row>
    <row r="651" spans="2:3">
      <c r="B651" s="4"/>
      <c r="C651" s="4"/>
    </row>
    <row r="652" spans="2:3">
      <c r="B652" s="4"/>
      <c r="C652" s="4"/>
    </row>
    <row r="653" spans="2:3">
      <c r="B653" s="4"/>
      <c r="C653" s="4"/>
    </row>
    <row r="654" spans="2:3">
      <c r="B654" s="4"/>
      <c r="C654" s="4"/>
    </row>
    <row r="655" spans="2:3">
      <c r="B655" s="4"/>
      <c r="C655" s="4"/>
    </row>
    <row r="656" spans="2:3">
      <c r="B656" s="4"/>
      <c r="C656" s="4"/>
    </row>
    <row r="657" spans="2:3">
      <c r="B657" s="4"/>
      <c r="C657" s="4"/>
    </row>
    <row r="658" spans="2:3">
      <c r="B658" s="4"/>
      <c r="C658" s="4"/>
    </row>
    <row r="659" spans="2:3">
      <c r="B659" s="4"/>
      <c r="C659" s="4"/>
    </row>
    <row r="660" spans="2:3">
      <c r="B660" s="4"/>
      <c r="C660" s="4"/>
    </row>
    <row r="661" spans="2:3">
      <c r="B661" s="4"/>
      <c r="C661" s="4"/>
    </row>
    <row r="662" spans="2:3">
      <c r="B662" s="4"/>
      <c r="C662" s="4"/>
    </row>
    <row r="663" spans="2:3">
      <c r="B663" s="4"/>
      <c r="C663" s="4"/>
    </row>
    <row r="664" spans="2:3">
      <c r="B664" s="4"/>
      <c r="C664" s="4"/>
    </row>
    <row r="665" spans="2:3">
      <c r="B665" s="4"/>
      <c r="C665" s="4"/>
    </row>
    <row r="666" spans="2:3">
      <c r="B666" s="4"/>
      <c r="C666" s="4"/>
    </row>
    <row r="667" spans="2:3">
      <c r="B667" s="4"/>
      <c r="C667" s="4"/>
    </row>
    <row r="668" spans="2:3">
      <c r="B668" s="4"/>
      <c r="C668" s="4"/>
    </row>
    <row r="669" spans="2:3">
      <c r="B669" s="4"/>
      <c r="C669" s="4"/>
    </row>
    <row r="670" spans="2:3">
      <c r="B670" s="4"/>
      <c r="C670" s="4"/>
    </row>
    <row r="671" spans="2:3">
      <c r="B671" s="4"/>
      <c r="C671" s="4"/>
    </row>
    <row r="672" spans="2:3">
      <c r="B672" s="4"/>
      <c r="C672" s="4"/>
    </row>
    <row r="673" spans="2:3">
      <c r="B673" s="4"/>
      <c r="C673" s="4"/>
    </row>
    <row r="674" spans="2:3">
      <c r="B674" s="4"/>
      <c r="C674" s="4"/>
    </row>
    <row r="675" spans="2:3">
      <c r="B675" s="4"/>
      <c r="C675" s="4"/>
    </row>
    <row r="676" spans="2:3">
      <c r="B676" s="4"/>
      <c r="C676" s="4"/>
    </row>
    <row r="677" spans="2:3">
      <c r="B677" s="4"/>
      <c r="C677" s="4"/>
    </row>
    <row r="678" spans="2:3">
      <c r="B678" s="4"/>
      <c r="C678" s="4"/>
    </row>
    <row r="679" spans="2:3">
      <c r="B679" s="4"/>
      <c r="C679" s="4"/>
    </row>
    <row r="680" spans="2:3">
      <c r="B680" s="4"/>
      <c r="C680" s="4"/>
    </row>
    <row r="681" spans="2:3">
      <c r="B681" s="4"/>
      <c r="C681" s="4"/>
    </row>
    <row r="682" spans="2:3">
      <c r="B682" s="4"/>
      <c r="C682" s="4"/>
    </row>
  </sheetData>
  <dataConsolidate/>
  <mergeCells count="3">
    <mergeCell ref="A2:D2"/>
    <mergeCell ref="A3:B3"/>
    <mergeCell ref="A1:F1"/>
  </mergeCells>
  <dataValidations disablePrompts="1" count="1">
    <dataValidation type="list" allowBlank="1" showInputMessage="1" showErrorMessage="1" sqref="A400:A676" xr:uid="{8AAB3698-148A-4FFA-B5E7-5CCEAB3F6AA4}">
      <formula1>#REF!</formula1>
    </dataValidation>
  </dataValidations>
  <hyperlinks>
    <hyperlink ref="B6" r:id="rId1" xr:uid="{0306EC6D-A54F-F14E-B6BC-E7147B75B823}"/>
    <hyperlink ref="G1" location="Übersicht!A1" display="zurück zur Übersicht" xr:uid="{FFDF9199-7FEF-4600-A9A1-836C936AD998}"/>
  </hyperlinks>
  <pageMargins left="0.7" right="0.7" top="0.78740157499999996" bottom="0.78740157499999996" header="0.3" footer="0.3"/>
  <pageSetup paperSize="9" orientation="landscape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3FD8-1AB0-4376-A695-B761D7C38D7A}">
  <dimension ref="A1:H682"/>
  <sheetViews>
    <sheetView workbookViewId="0">
      <pane ySplit="5" topLeftCell="A6" activePane="bottomLeft" state="frozen"/>
      <selection pane="bottomLeft" activeCell="N44" sqref="N44"/>
    </sheetView>
  </sheetViews>
  <sheetFormatPr baseColWidth="10" defaultColWidth="11.42578125" defaultRowHeight="15"/>
  <cols>
    <col min="1" max="1" width="17.7109375" customWidth="1"/>
    <col min="2" max="2" width="34.7109375" customWidth="1"/>
    <col min="3" max="3" width="51.7109375" customWidth="1"/>
    <col min="4" max="6" width="17.7109375" customWidth="1"/>
    <col min="7" max="7" width="19" bestFit="1" customWidth="1"/>
  </cols>
  <sheetData>
    <row r="1" spans="1:8" ht="26.25">
      <c r="A1" s="90" t="s">
        <v>10</v>
      </c>
      <c r="B1" s="90"/>
      <c r="C1" s="90"/>
      <c r="D1" s="90"/>
      <c r="E1" s="90"/>
      <c r="F1" s="90"/>
      <c r="G1" s="65" t="s">
        <v>11</v>
      </c>
    </row>
    <row r="2" spans="1:8" ht="15.75" thickBot="1">
      <c r="A2" s="81"/>
      <c r="B2" s="81"/>
      <c r="C2" s="81"/>
      <c r="D2" s="81"/>
      <c r="E2" s="29"/>
      <c r="F2" s="29"/>
      <c r="G2" s="29"/>
    </row>
    <row r="3" spans="1:8" ht="16.5" thickBot="1">
      <c r="A3" s="82"/>
      <c r="B3" s="82"/>
      <c r="C3" s="58" t="s">
        <v>41</v>
      </c>
      <c r="D3" s="21">
        <f>SUM(G6:G576)</f>
        <v>2027.6315789473681</v>
      </c>
      <c r="E3" s="59" t="s">
        <v>1</v>
      </c>
      <c r="F3" s="29"/>
      <c r="G3" s="29"/>
    </row>
    <row r="4" spans="1:8" ht="15.75">
      <c r="A4" s="57"/>
      <c r="B4" s="57"/>
      <c r="C4" s="61"/>
      <c r="D4" s="61"/>
      <c r="E4" s="29"/>
      <c r="F4" s="29"/>
      <c r="G4" s="29"/>
    </row>
    <row r="5" spans="1:8" ht="15.75">
      <c r="A5" s="2" t="s">
        <v>15</v>
      </c>
      <c r="B5" s="2" t="s">
        <v>16</v>
      </c>
      <c r="C5" s="2" t="s">
        <v>17</v>
      </c>
      <c r="D5" s="2" t="s">
        <v>75</v>
      </c>
      <c r="E5" s="3"/>
      <c r="F5" s="3" t="s">
        <v>39</v>
      </c>
      <c r="G5" s="2" t="s">
        <v>21</v>
      </c>
    </row>
    <row r="6" spans="1:8">
      <c r="A6" t="s">
        <v>66</v>
      </c>
      <c r="B6" s="4" t="s">
        <v>73</v>
      </c>
      <c r="C6" s="4" t="s">
        <v>112</v>
      </c>
      <c r="D6">
        <f>44/0.38</f>
        <v>115.78947368421052</v>
      </c>
      <c r="F6">
        <v>7</v>
      </c>
      <c r="G6" s="1">
        <f>F6*D6</f>
        <v>810.52631578947364</v>
      </c>
    </row>
    <row r="7" spans="1:8">
      <c r="A7" t="s">
        <v>74</v>
      </c>
      <c r="B7" s="4" t="s">
        <v>76</v>
      </c>
      <c r="C7" s="4"/>
      <c r="F7">
        <v>1</v>
      </c>
      <c r="G7" s="1">
        <f t="shared" ref="G7:G48" si="0">IFERROR(D7*E7*24*F7/1000,"")</f>
        <v>0</v>
      </c>
      <c r="H7" t="s">
        <v>78</v>
      </c>
    </row>
    <row r="8" spans="1:8">
      <c r="A8" t="s">
        <v>66</v>
      </c>
      <c r="B8" s="4" t="s">
        <v>77</v>
      </c>
      <c r="C8" s="4"/>
      <c r="F8">
        <v>1</v>
      </c>
      <c r="G8" s="1">
        <f t="shared" si="0"/>
        <v>0</v>
      </c>
      <c r="H8" t="s">
        <v>78</v>
      </c>
    </row>
    <row r="9" spans="1:8" ht="30">
      <c r="A9" s="13" t="s">
        <v>79</v>
      </c>
      <c r="B9" s="25" t="s">
        <v>80</v>
      </c>
      <c r="C9" s="25" t="s">
        <v>81</v>
      </c>
      <c r="D9" s="13"/>
      <c r="E9" s="13"/>
      <c r="F9" s="13"/>
      <c r="G9" s="26"/>
    </row>
    <row r="10" spans="1:8">
      <c r="A10" t="s">
        <v>79</v>
      </c>
      <c r="B10" s="4" t="s">
        <v>82</v>
      </c>
      <c r="C10" s="4" t="s">
        <v>83</v>
      </c>
      <c r="F10">
        <v>1</v>
      </c>
      <c r="G10" s="1">
        <f>13.2/0.38</f>
        <v>34.736842105263158</v>
      </c>
    </row>
    <row r="11" spans="1:8">
      <c r="A11" t="s">
        <v>79</v>
      </c>
      <c r="B11" s="4" t="s">
        <v>84</v>
      </c>
      <c r="C11" s="4"/>
      <c r="F11">
        <v>4</v>
      </c>
      <c r="G11" s="1">
        <f>18.3/0.38</f>
        <v>48.15789473684211</v>
      </c>
    </row>
    <row r="12" spans="1:8">
      <c r="A12" t="s">
        <v>79</v>
      </c>
      <c r="B12" s="4" t="s">
        <v>85</v>
      </c>
      <c r="C12" s="4"/>
      <c r="F12">
        <v>3</v>
      </c>
      <c r="G12" s="1">
        <f>0.2/0.38</f>
        <v>0.52631578947368418</v>
      </c>
    </row>
    <row r="13" spans="1:8">
      <c r="A13" t="s">
        <v>79</v>
      </c>
      <c r="B13" s="4" t="s">
        <v>86</v>
      </c>
      <c r="C13" s="4"/>
      <c r="F13">
        <v>1</v>
      </c>
      <c r="G13" s="1">
        <f>116.2/0.38</f>
        <v>305.78947368421052</v>
      </c>
    </row>
    <row r="14" spans="1:8">
      <c r="A14" t="s">
        <v>79</v>
      </c>
      <c r="B14" s="4" t="s">
        <v>87</v>
      </c>
      <c r="C14" s="4"/>
      <c r="F14">
        <v>4</v>
      </c>
      <c r="G14" s="1">
        <f>17.6/0.38</f>
        <v>46.315789473684212</v>
      </c>
    </row>
    <row r="15" spans="1:8">
      <c r="A15" t="s">
        <v>79</v>
      </c>
      <c r="B15" s="4" t="s">
        <v>88</v>
      </c>
      <c r="C15" s="4" t="s">
        <v>89</v>
      </c>
      <c r="F15">
        <v>1</v>
      </c>
      <c r="G15" s="1"/>
    </row>
    <row r="16" spans="1:8">
      <c r="A16" t="s">
        <v>79</v>
      </c>
      <c r="B16" s="4" t="s">
        <v>90</v>
      </c>
      <c r="C16" s="4"/>
      <c r="F16">
        <v>1</v>
      </c>
      <c r="G16" s="1"/>
    </row>
    <row r="17" spans="1:8">
      <c r="A17" t="s">
        <v>79</v>
      </c>
      <c r="B17" s="4" t="s">
        <v>91</v>
      </c>
      <c r="C17" s="4"/>
      <c r="F17">
        <v>1</v>
      </c>
      <c r="G17" s="1"/>
    </row>
    <row r="18" spans="1:8">
      <c r="A18" t="s">
        <v>79</v>
      </c>
      <c r="B18" s="4" t="s">
        <v>92</v>
      </c>
      <c r="C18" s="4"/>
      <c r="F18">
        <v>1</v>
      </c>
      <c r="G18" s="1">
        <f>17.6/0.38</f>
        <v>46.315789473684212</v>
      </c>
    </row>
    <row r="19" spans="1:8">
      <c r="A19" t="s">
        <v>79</v>
      </c>
      <c r="B19" s="4" t="s">
        <v>107</v>
      </c>
      <c r="C19" s="4" t="s">
        <v>108</v>
      </c>
      <c r="G19" s="1">
        <f>214.8/0.38</f>
        <v>565.26315789473688</v>
      </c>
    </row>
    <row r="20" spans="1:8">
      <c r="A20" t="s">
        <v>79</v>
      </c>
      <c r="B20" s="4" t="s">
        <v>93</v>
      </c>
      <c r="C20" s="4" t="s">
        <v>94</v>
      </c>
      <c r="F20">
        <v>6</v>
      </c>
      <c r="G20" s="1"/>
    </row>
    <row r="21" spans="1:8">
      <c r="A21" t="s">
        <v>79</v>
      </c>
      <c r="B21" s="4" t="s">
        <v>93</v>
      </c>
      <c r="C21" s="4" t="s">
        <v>95</v>
      </c>
      <c r="F21">
        <v>32</v>
      </c>
      <c r="G21" s="1"/>
    </row>
    <row r="22" spans="1:8">
      <c r="A22" t="s">
        <v>79</v>
      </c>
      <c r="B22" s="4" t="s">
        <v>93</v>
      </c>
      <c r="C22" s="4" t="s">
        <v>96</v>
      </c>
      <c r="F22">
        <v>2</v>
      </c>
      <c r="G22" s="1"/>
    </row>
    <row r="23" spans="1:8">
      <c r="A23" t="s">
        <v>79</v>
      </c>
      <c r="B23" s="4" t="s">
        <v>93</v>
      </c>
      <c r="C23" s="4" t="s">
        <v>97</v>
      </c>
      <c r="F23">
        <v>1</v>
      </c>
      <c r="G23" s="1"/>
    </row>
    <row r="24" spans="1:8">
      <c r="A24" t="s">
        <v>79</v>
      </c>
      <c r="B24" s="4" t="s">
        <v>93</v>
      </c>
      <c r="C24" s="4" t="s">
        <v>98</v>
      </c>
      <c r="F24">
        <v>1</v>
      </c>
      <c r="G24" s="1"/>
    </row>
    <row r="25" spans="1:8">
      <c r="A25" t="s">
        <v>79</v>
      </c>
      <c r="B25" s="4" t="s">
        <v>113</v>
      </c>
      <c r="G25" s="1">
        <v>170</v>
      </c>
    </row>
    <row r="26" spans="1:8">
      <c r="A26" t="s">
        <v>66</v>
      </c>
      <c r="B26" s="4" t="s">
        <v>109</v>
      </c>
      <c r="C26" s="4"/>
      <c r="F26">
        <f>IF(ISBLANK(A26),"",1)</f>
        <v>1</v>
      </c>
      <c r="G26" s="1">
        <f>IFERROR(D27*E27*24*F27/1000,"")</f>
        <v>0</v>
      </c>
      <c r="H26" t="s">
        <v>78</v>
      </c>
    </row>
    <row r="27" spans="1:8">
      <c r="A27" t="s">
        <v>66</v>
      </c>
      <c r="B27" s="4" t="s">
        <v>110</v>
      </c>
      <c r="C27" s="4"/>
      <c r="F27">
        <f>IF(ISBLANK(A27),"",1)</f>
        <v>1</v>
      </c>
      <c r="G27" s="1">
        <v>0</v>
      </c>
      <c r="H27" t="s">
        <v>78</v>
      </c>
    </row>
    <row r="28" spans="1:8">
      <c r="B28" s="4"/>
      <c r="C28" s="4"/>
      <c r="F28" t="str">
        <f t="shared" ref="F28:F48" si="1">IF(ISBLANK(A28),"",1)</f>
        <v/>
      </c>
      <c r="G28" s="1" t="str">
        <f t="shared" si="0"/>
        <v/>
      </c>
    </row>
    <row r="29" spans="1:8">
      <c r="B29" s="4"/>
      <c r="C29" s="4"/>
      <c r="F29" t="str">
        <f t="shared" si="1"/>
        <v/>
      </c>
      <c r="G29" s="1" t="str">
        <f t="shared" si="0"/>
        <v/>
      </c>
    </row>
    <row r="30" spans="1:8">
      <c r="B30" s="4"/>
      <c r="C30" s="4"/>
      <c r="F30" t="str">
        <f t="shared" si="1"/>
        <v/>
      </c>
      <c r="G30" t="str">
        <f t="shared" si="0"/>
        <v/>
      </c>
    </row>
    <row r="31" spans="1:8">
      <c r="B31" s="4"/>
      <c r="C31" s="4"/>
      <c r="F31" t="str">
        <f t="shared" si="1"/>
        <v/>
      </c>
      <c r="G31" t="str">
        <f t="shared" si="0"/>
        <v/>
      </c>
    </row>
    <row r="32" spans="1:8">
      <c r="B32" s="4"/>
      <c r="C32" s="4"/>
      <c r="F32" t="str">
        <f t="shared" si="1"/>
        <v/>
      </c>
      <c r="G32" t="str">
        <f t="shared" si="0"/>
        <v/>
      </c>
    </row>
    <row r="33" spans="2:7">
      <c r="B33" s="4"/>
      <c r="C33" s="4"/>
      <c r="F33" t="str">
        <f t="shared" si="1"/>
        <v/>
      </c>
      <c r="G33" t="str">
        <f t="shared" si="0"/>
        <v/>
      </c>
    </row>
    <row r="34" spans="2:7">
      <c r="B34" s="4"/>
      <c r="C34" s="4"/>
      <c r="F34" t="str">
        <f t="shared" si="1"/>
        <v/>
      </c>
      <c r="G34" t="str">
        <f t="shared" si="0"/>
        <v/>
      </c>
    </row>
    <row r="35" spans="2:7">
      <c r="B35" s="4"/>
      <c r="C35" s="4"/>
      <c r="F35" t="str">
        <f t="shared" si="1"/>
        <v/>
      </c>
      <c r="G35" t="str">
        <f t="shared" si="0"/>
        <v/>
      </c>
    </row>
    <row r="36" spans="2:7">
      <c r="B36" s="4"/>
      <c r="C36" s="4"/>
      <c r="F36" t="str">
        <f t="shared" si="1"/>
        <v/>
      </c>
      <c r="G36" t="str">
        <f t="shared" si="0"/>
        <v/>
      </c>
    </row>
    <row r="37" spans="2:7">
      <c r="B37" s="4"/>
      <c r="C37" s="4"/>
      <c r="F37" t="str">
        <f t="shared" si="1"/>
        <v/>
      </c>
      <c r="G37" t="str">
        <f t="shared" si="0"/>
        <v/>
      </c>
    </row>
    <row r="38" spans="2:7">
      <c r="B38" s="4"/>
      <c r="C38" s="4"/>
      <c r="F38" t="str">
        <f t="shared" si="1"/>
        <v/>
      </c>
      <c r="G38" t="str">
        <f t="shared" si="0"/>
        <v/>
      </c>
    </row>
    <row r="39" spans="2:7">
      <c r="B39" s="4"/>
      <c r="C39" s="4"/>
      <c r="F39" t="str">
        <f t="shared" si="1"/>
        <v/>
      </c>
      <c r="G39" t="str">
        <f t="shared" si="0"/>
        <v/>
      </c>
    </row>
    <row r="40" spans="2:7">
      <c r="B40" s="4"/>
      <c r="C40" s="4"/>
      <c r="F40" t="str">
        <f t="shared" si="1"/>
        <v/>
      </c>
      <c r="G40" t="str">
        <f t="shared" si="0"/>
        <v/>
      </c>
    </row>
    <row r="41" spans="2:7">
      <c r="B41" s="4"/>
      <c r="C41" s="4"/>
      <c r="F41" t="str">
        <f t="shared" si="1"/>
        <v/>
      </c>
      <c r="G41" t="str">
        <f t="shared" si="0"/>
        <v/>
      </c>
    </row>
    <row r="42" spans="2:7">
      <c r="B42" s="4"/>
      <c r="C42" s="4"/>
      <c r="F42" t="str">
        <f t="shared" si="1"/>
        <v/>
      </c>
      <c r="G42" t="str">
        <f t="shared" si="0"/>
        <v/>
      </c>
    </row>
    <row r="43" spans="2:7">
      <c r="B43" s="4"/>
      <c r="C43" s="4"/>
      <c r="F43" t="str">
        <f t="shared" si="1"/>
        <v/>
      </c>
      <c r="G43" t="str">
        <f t="shared" si="0"/>
        <v/>
      </c>
    </row>
    <row r="44" spans="2:7">
      <c r="B44" s="4"/>
      <c r="C44" s="4"/>
      <c r="F44" t="str">
        <f t="shared" si="1"/>
        <v/>
      </c>
      <c r="G44" t="str">
        <f t="shared" si="0"/>
        <v/>
      </c>
    </row>
    <row r="45" spans="2:7">
      <c r="B45" s="4"/>
      <c r="C45" s="4"/>
      <c r="F45" t="str">
        <f t="shared" si="1"/>
        <v/>
      </c>
      <c r="G45" t="str">
        <f t="shared" si="0"/>
        <v/>
      </c>
    </row>
    <row r="46" spans="2:7">
      <c r="B46" s="4"/>
      <c r="C46" s="4"/>
      <c r="F46" t="str">
        <f t="shared" si="1"/>
        <v/>
      </c>
      <c r="G46" t="str">
        <f t="shared" si="0"/>
        <v/>
      </c>
    </row>
    <row r="47" spans="2:7">
      <c r="B47" s="4"/>
      <c r="C47" s="4"/>
      <c r="F47" t="str">
        <f t="shared" si="1"/>
        <v/>
      </c>
      <c r="G47" t="str">
        <f t="shared" si="0"/>
        <v/>
      </c>
    </row>
    <row r="48" spans="2:7">
      <c r="B48" s="4"/>
      <c r="C48" s="4"/>
      <c r="F48" t="str">
        <f t="shared" si="1"/>
        <v/>
      </c>
      <c r="G48" t="str">
        <f t="shared" si="0"/>
        <v/>
      </c>
    </row>
    <row r="49" spans="2:3">
      <c r="B49" s="4"/>
      <c r="C49" s="4"/>
    </row>
    <row r="50" spans="2:3">
      <c r="B50" s="4"/>
      <c r="C50" s="4"/>
    </row>
    <row r="51" spans="2:3">
      <c r="B51" s="4"/>
      <c r="C51" s="4"/>
    </row>
    <row r="52" spans="2:3">
      <c r="B52" s="4"/>
      <c r="C52" s="4"/>
    </row>
    <row r="53" spans="2:3">
      <c r="B53" s="4"/>
      <c r="C53" s="4"/>
    </row>
    <row r="54" spans="2:3">
      <c r="B54" s="4"/>
      <c r="C54" s="4"/>
    </row>
    <row r="55" spans="2:3">
      <c r="B55" s="4"/>
      <c r="C55" s="4"/>
    </row>
    <row r="56" spans="2:3">
      <c r="B56" s="4"/>
      <c r="C56" s="4"/>
    </row>
    <row r="57" spans="2:3">
      <c r="B57" s="4"/>
      <c r="C57" s="4"/>
    </row>
    <row r="58" spans="2:3">
      <c r="B58" s="4"/>
      <c r="C58" s="4"/>
    </row>
    <row r="59" spans="2:3">
      <c r="B59" s="4"/>
      <c r="C59" s="4"/>
    </row>
    <row r="60" spans="2:3">
      <c r="B60" s="4"/>
      <c r="C60" s="4"/>
    </row>
    <row r="61" spans="2:3">
      <c r="B61" s="4"/>
      <c r="C61" s="4"/>
    </row>
    <row r="62" spans="2:3">
      <c r="B62" s="4"/>
      <c r="C62" s="4"/>
    </row>
    <row r="63" spans="2:3">
      <c r="B63" s="4"/>
      <c r="C63" s="4"/>
    </row>
    <row r="64" spans="2:3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7" spans="2:3">
      <c r="B257" s="4"/>
      <c r="C257" s="4"/>
    </row>
    <row r="258" spans="2:3">
      <c r="B258" s="4"/>
      <c r="C258" s="4"/>
    </row>
    <row r="259" spans="2:3">
      <c r="B259" s="4"/>
      <c r="C259" s="4"/>
    </row>
    <row r="260" spans="2:3">
      <c r="B260" s="4"/>
      <c r="C260" s="4"/>
    </row>
    <row r="261" spans="2:3">
      <c r="B261" s="4"/>
      <c r="C261" s="4"/>
    </row>
    <row r="262" spans="2:3">
      <c r="B262" s="4"/>
      <c r="C262" s="4"/>
    </row>
    <row r="263" spans="2:3">
      <c r="B263" s="4"/>
      <c r="C263" s="4"/>
    </row>
    <row r="264" spans="2:3">
      <c r="B264" s="4"/>
      <c r="C264" s="4"/>
    </row>
    <row r="265" spans="2:3">
      <c r="B265" s="4"/>
      <c r="C265" s="4"/>
    </row>
    <row r="266" spans="2:3">
      <c r="B266" s="4"/>
      <c r="C266" s="4"/>
    </row>
    <row r="267" spans="2:3">
      <c r="B267" s="4"/>
      <c r="C267" s="4"/>
    </row>
    <row r="268" spans="2:3">
      <c r="B268" s="4"/>
      <c r="C268" s="4"/>
    </row>
    <row r="269" spans="2:3">
      <c r="B269" s="4"/>
      <c r="C269" s="4"/>
    </row>
    <row r="270" spans="2:3">
      <c r="B270" s="4"/>
      <c r="C270" s="4"/>
    </row>
    <row r="271" spans="2:3">
      <c r="B271" s="4"/>
      <c r="C271" s="4"/>
    </row>
    <row r="272" spans="2:3">
      <c r="B272" s="4"/>
      <c r="C272" s="4"/>
    </row>
    <row r="273" spans="2:3">
      <c r="B273" s="4"/>
      <c r="C273" s="4"/>
    </row>
    <row r="274" spans="2:3">
      <c r="B274" s="4"/>
      <c r="C274" s="4"/>
    </row>
    <row r="275" spans="2:3">
      <c r="B275" s="4"/>
      <c r="C275" s="4"/>
    </row>
    <row r="276" spans="2:3">
      <c r="B276" s="4"/>
      <c r="C276" s="4"/>
    </row>
    <row r="277" spans="2:3">
      <c r="B277" s="4"/>
      <c r="C277" s="4"/>
    </row>
    <row r="278" spans="2:3">
      <c r="B278" s="4"/>
      <c r="C278" s="4"/>
    </row>
    <row r="279" spans="2:3">
      <c r="B279" s="4"/>
      <c r="C279" s="4"/>
    </row>
    <row r="280" spans="2:3">
      <c r="B280" s="4"/>
      <c r="C280" s="4"/>
    </row>
    <row r="281" spans="2:3">
      <c r="B281" s="4"/>
      <c r="C281" s="4"/>
    </row>
    <row r="282" spans="2:3">
      <c r="B282" s="4"/>
      <c r="C282" s="4"/>
    </row>
    <row r="283" spans="2:3">
      <c r="B283" s="4"/>
      <c r="C283" s="4"/>
    </row>
    <row r="284" spans="2:3">
      <c r="B284" s="4"/>
      <c r="C284" s="4"/>
    </row>
    <row r="285" spans="2:3">
      <c r="B285" s="4"/>
      <c r="C285" s="4"/>
    </row>
    <row r="286" spans="2:3">
      <c r="B286" s="4"/>
      <c r="C286" s="4"/>
    </row>
    <row r="287" spans="2:3">
      <c r="B287" s="4"/>
      <c r="C287" s="4"/>
    </row>
    <row r="288" spans="2:3">
      <c r="B288" s="4"/>
      <c r="C288" s="4"/>
    </row>
    <row r="289" spans="2:3">
      <c r="B289" s="4"/>
      <c r="C289" s="4"/>
    </row>
    <row r="290" spans="2:3">
      <c r="B290" s="4"/>
      <c r="C290" s="4"/>
    </row>
    <row r="291" spans="2:3">
      <c r="B291" s="4"/>
      <c r="C291" s="4"/>
    </row>
    <row r="292" spans="2:3">
      <c r="B292" s="4"/>
      <c r="C292" s="4"/>
    </row>
    <row r="293" spans="2:3">
      <c r="B293" s="4"/>
      <c r="C293" s="4"/>
    </row>
    <row r="294" spans="2:3">
      <c r="B294" s="4"/>
      <c r="C294" s="4"/>
    </row>
    <row r="295" spans="2:3">
      <c r="B295" s="4"/>
      <c r="C295" s="4"/>
    </row>
    <row r="296" spans="2:3">
      <c r="B296" s="4"/>
      <c r="C296" s="4"/>
    </row>
    <row r="297" spans="2:3">
      <c r="B297" s="4"/>
      <c r="C297" s="4"/>
    </row>
    <row r="298" spans="2:3">
      <c r="B298" s="4"/>
      <c r="C298" s="4"/>
    </row>
    <row r="299" spans="2:3">
      <c r="B299" s="4"/>
      <c r="C299" s="4"/>
    </row>
    <row r="300" spans="2:3">
      <c r="B300" s="4"/>
      <c r="C300" s="4"/>
    </row>
    <row r="301" spans="2:3">
      <c r="B301" s="4"/>
      <c r="C301" s="4"/>
    </row>
    <row r="302" spans="2:3">
      <c r="B302" s="4"/>
      <c r="C302" s="4"/>
    </row>
    <row r="303" spans="2:3">
      <c r="B303" s="4"/>
      <c r="C303" s="4"/>
    </row>
    <row r="304" spans="2:3">
      <c r="B304" s="4"/>
      <c r="C304" s="4"/>
    </row>
    <row r="305" spans="2:3">
      <c r="B305" s="4"/>
      <c r="C305" s="4"/>
    </row>
    <row r="306" spans="2:3">
      <c r="B306" s="4"/>
      <c r="C306" s="4"/>
    </row>
    <row r="307" spans="2:3">
      <c r="B307" s="4"/>
      <c r="C307" s="4"/>
    </row>
    <row r="308" spans="2:3">
      <c r="B308" s="4"/>
      <c r="C308" s="4"/>
    </row>
    <row r="309" spans="2:3">
      <c r="B309" s="4"/>
      <c r="C309" s="4"/>
    </row>
    <row r="310" spans="2:3">
      <c r="B310" s="4"/>
      <c r="C310" s="4"/>
    </row>
    <row r="311" spans="2:3">
      <c r="B311" s="4"/>
      <c r="C311" s="4"/>
    </row>
    <row r="312" spans="2:3">
      <c r="B312" s="4"/>
      <c r="C312" s="4"/>
    </row>
    <row r="313" spans="2:3">
      <c r="B313" s="4"/>
      <c r="C313" s="4"/>
    </row>
    <row r="314" spans="2:3">
      <c r="B314" s="4"/>
      <c r="C314" s="4"/>
    </row>
    <row r="315" spans="2:3">
      <c r="B315" s="4"/>
      <c r="C315" s="4"/>
    </row>
    <row r="316" spans="2:3">
      <c r="B316" s="4"/>
      <c r="C316" s="4"/>
    </row>
    <row r="317" spans="2:3">
      <c r="B317" s="4"/>
      <c r="C317" s="4"/>
    </row>
    <row r="318" spans="2:3">
      <c r="B318" s="4"/>
      <c r="C318" s="4"/>
    </row>
    <row r="319" spans="2:3">
      <c r="B319" s="4"/>
      <c r="C319" s="4"/>
    </row>
    <row r="320" spans="2:3">
      <c r="B320" s="4"/>
      <c r="C320" s="4"/>
    </row>
    <row r="321" spans="2:3">
      <c r="B321" s="4"/>
      <c r="C321" s="4"/>
    </row>
    <row r="322" spans="2:3">
      <c r="B322" s="4"/>
      <c r="C322" s="4"/>
    </row>
    <row r="323" spans="2:3">
      <c r="B323" s="4"/>
      <c r="C323" s="4"/>
    </row>
    <row r="324" spans="2:3">
      <c r="B324" s="4"/>
      <c r="C324" s="4"/>
    </row>
    <row r="325" spans="2:3">
      <c r="B325" s="4"/>
      <c r="C325" s="4"/>
    </row>
    <row r="326" spans="2:3">
      <c r="B326" s="4"/>
      <c r="C326" s="4"/>
    </row>
    <row r="327" spans="2:3">
      <c r="B327" s="4"/>
      <c r="C327" s="4"/>
    </row>
    <row r="328" spans="2:3">
      <c r="B328" s="4"/>
      <c r="C328" s="4"/>
    </row>
    <row r="329" spans="2:3">
      <c r="B329" s="4"/>
      <c r="C329" s="4"/>
    </row>
    <row r="330" spans="2:3">
      <c r="B330" s="4"/>
      <c r="C330" s="4"/>
    </row>
    <row r="331" spans="2:3">
      <c r="B331" s="4"/>
      <c r="C331" s="4"/>
    </row>
    <row r="332" spans="2:3">
      <c r="B332" s="4"/>
      <c r="C332" s="4"/>
    </row>
    <row r="333" spans="2:3">
      <c r="B333" s="4"/>
      <c r="C333" s="4"/>
    </row>
    <row r="334" spans="2:3">
      <c r="B334" s="4"/>
      <c r="C334" s="4"/>
    </row>
    <row r="335" spans="2:3">
      <c r="B335" s="4"/>
      <c r="C335" s="4"/>
    </row>
    <row r="336" spans="2:3">
      <c r="B336" s="4"/>
      <c r="C336" s="4"/>
    </row>
    <row r="337" spans="2:3">
      <c r="B337" s="4"/>
      <c r="C337" s="4"/>
    </row>
    <row r="338" spans="2:3">
      <c r="B338" s="4"/>
      <c r="C338" s="4"/>
    </row>
    <row r="339" spans="2:3">
      <c r="B339" s="4"/>
      <c r="C339" s="4"/>
    </row>
    <row r="340" spans="2:3">
      <c r="B340" s="4"/>
      <c r="C340" s="4"/>
    </row>
    <row r="341" spans="2:3">
      <c r="B341" s="4"/>
      <c r="C341" s="4"/>
    </row>
    <row r="342" spans="2:3">
      <c r="B342" s="4"/>
      <c r="C342" s="4"/>
    </row>
    <row r="343" spans="2:3">
      <c r="B343" s="4"/>
      <c r="C343" s="4"/>
    </row>
    <row r="344" spans="2:3">
      <c r="B344" s="4"/>
      <c r="C344" s="4"/>
    </row>
    <row r="345" spans="2:3">
      <c r="B345" s="4"/>
      <c r="C345" s="4"/>
    </row>
    <row r="346" spans="2:3">
      <c r="B346" s="4"/>
      <c r="C346" s="4"/>
    </row>
    <row r="347" spans="2:3">
      <c r="B347" s="4"/>
      <c r="C347" s="4"/>
    </row>
    <row r="348" spans="2:3">
      <c r="B348" s="4"/>
      <c r="C348" s="4"/>
    </row>
    <row r="349" spans="2:3">
      <c r="B349" s="4"/>
      <c r="C349" s="4"/>
    </row>
    <row r="350" spans="2:3">
      <c r="B350" s="4"/>
      <c r="C350" s="4"/>
    </row>
    <row r="351" spans="2:3">
      <c r="B351" s="4"/>
      <c r="C351" s="4"/>
    </row>
    <row r="352" spans="2:3">
      <c r="B352" s="4"/>
      <c r="C352" s="4"/>
    </row>
    <row r="353" spans="2:3">
      <c r="B353" s="4"/>
      <c r="C353" s="4"/>
    </row>
    <row r="354" spans="2:3">
      <c r="B354" s="4"/>
      <c r="C354" s="4"/>
    </row>
    <row r="355" spans="2:3">
      <c r="B355" s="4"/>
      <c r="C355" s="4"/>
    </row>
    <row r="356" spans="2:3">
      <c r="B356" s="4"/>
      <c r="C356" s="4"/>
    </row>
    <row r="357" spans="2:3">
      <c r="B357" s="4"/>
      <c r="C357" s="4"/>
    </row>
    <row r="358" spans="2:3">
      <c r="B358" s="4"/>
      <c r="C358" s="4"/>
    </row>
    <row r="359" spans="2:3">
      <c r="B359" s="4"/>
      <c r="C359" s="4"/>
    </row>
    <row r="360" spans="2:3">
      <c r="B360" s="4"/>
      <c r="C360" s="4"/>
    </row>
    <row r="361" spans="2:3">
      <c r="B361" s="4"/>
      <c r="C361" s="4"/>
    </row>
    <row r="362" spans="2:3">
      <c r="B362" s="4"/>
      <c r="C362" s="4"/>
    </row>
    <row r="363" spans="2:3">
      <c r="B363" s="4"/>
      <c r="C363" s="4"/>
    </row>
    <row r="364" spans="2:3">
      <c r="B364" s="4"/>
      <c r="C364" s="4"/>
    </row>
    <row r="365" spans="2:3">
      <c r="B365" s="4"/>
      <c r="C365" s="4"/>
    </row>
    <row r="366" spans="2:3">
      <c r="B366" s="4"/>
      <c r="C366" s="4"/>
    </row>
    <row r="367" spans="2:3">
      <c r="B367" s="4"/>
      <c r="C367" s="4"/>
    </row>
    <row r="368" spans="2:3">
      <c r="B368" s="4"/>
      <c r="C368" s="4"/>
    </row>
    <row r="369" spans="2:3">
      <c r="B369" s="4"/>
      <c r="C369" s="4"/>
    </row>
    <row r="370" spans="2:3">
      <c r="B370" s="4"/>
      <c r="C370" s="4"/>
    </row>
    <row r="371" spans="2:3">
      <c r="B371" s="4"/>
      <c r="C371" s="4"/>
    </row>
    <row r="372" spans="2:3">
      <c r="B372" s="4"/>
      <c r="C372" s="4"/>
    </row>
    <row r="373" spans="2:3">
      <c r="B373" s="4"/>
      <c r="C373" s="4"/>
    </row>
    <row r="374" spans="2:3">
      <c r="B374" s="4"/>
      <c r="C374" s="4"/>
    </row>
    <row r="375" spans="2:3">
      <c r="B375" s="4"/>
      <c r="C375" s="4"/>
    </row>
    <row r="376" spans="2:3">
      <c r="B376" s="4"/>
      <c r="C376" s="4"/>
    </row>
    <row r="377" spans="2:3">
      <c r="B377" s="4"/>
      <c r="C377" s="4"/>
    </row>
    <row r="378" spans="2:3">
      <c r="B378" s="4"/>
      <c r="C378" s="4"/>
    </row>
    <row r="379" spans="2:3">
      <c r="B379" s="4"/>
      <c r="C379" s="4"/>
    </row>
    <row r="380" spans="2:3">
      <c r="B380" s="4"/>
      <c r="C380" s="4"/>
    </row>
    <row r="381" spans="2:3">
      <c r="B381" s="4"/>
      <c r="C381" s="4"/>
    </row>
    <row r="382" spans="2:3">
      <c r="B382" s="4"/>
      <c r="C382" s="4"/>
    </row>
    <row r="383" spans="2:3">
      <c r="B383" s="4"/>
      <c r="C383" s="4"/>
    </row>
    <row r="384" spans="2:3">
      <c r="B384" s="4"/>
      <c r="C384" s="4"/>
    </row>
    <row r="385" spans="2:3">
      <c r="B385" s="4"/>
      <c r="C385" s="4"/>
    </row>
    <row r="386" spans="2:3">
      <c r="B386" s="4"/>
      <c r="C386" s="4"/>
    </row>
    <row r="387" spans="2:3">
      <c r="B387" s="4"/>
      <c r="C387" s="4"/>
    </row>
    <row r="388" spans="2:3">
      <c r="B388" s="4"/>
      <c r="C388" s="4"/>
    </row>
    <row r="389" spans="2:3">
      <c r="B389" s="4"/>
      <c r="C389" s="4"/>
    </row>
    <row r="390" spans="2:3">
      <c r="B390" s="4"/>
      <c r="C390" s="4"/>
    </row>
    <row r="391" spans="2:3">
      <c r="B391" s="4"/>
      <c r="C391" s="4"/>
    </row>
    <row r="392" spans="2:3">
      <c r="B392" s="4"/>
      <c r="C392" s="4"/>
    </row>
    <row r="393" spans="2:3">
      <c r="B393" s="4"/>
      <c r="C393" s="4"/>
    </row>
    <row r="394" spans="2:3">
      <c r="B394" s="4"/>
      <c r="C394" s="4"/>
    </row>
    <row r="395" spans="2:3">
      <c r="B395" s="4"/>
      <c r="C395" s="4"/>
    </row>
    <row r="396" spans="2:3">
      <c r="B396" s="4"/>
      <c r="C396" s="4"/>
    </row>
    <row r="397" spans="2:3">
      <c r="B397" s="4"/>
      <c r="C397" s="4"/>
    </row>
    <row r="398" spans="2:3">
      <c r="B398" s="4"/>
      <c r="C398" s="4"/>
    </row>
    <row r="399" spans="2:3">
      <c r="B399" s="4"/>
      <c r="C399" s="4"/>
    </row>
    <row r="400" spans="2:3">
      <c r="B400" s="4"/>
      <c r="C400" s="4"/>
    </row>
    <row r="401" spans="2:3">
      <c r="B401" s="4"/>
      <c r="C401" s="4"/>
    </row>
    <row r="402" spans="2:3">
      <c r="B402" s="4"/>
      <c r="C402" s="4"/>
    </row>
    <row r="403" spans="2:3">
      <c r="B403" s="4"/>
      <c r="C403" s="4"/>
    </row>
    <row r="404" spans="2:3">
      <c r="B404" s="4"/>
      <c r="C404" s="4"/>
    </row>
    <row r="405" spans="2:3">
      <c r="B405" s="4"/>
      <c r="C405" s="4"/>
    </row>
    <row r="406" spans="2:3">
      <c r="B406" s="4"/>
      <c r="C406" s="4"/>
    </row>
    <row r="407" spans="2:3">
      <c r="B407" s="4"/>
      <c r="C407" s="4"/>
    </row>
    <row r="408" spans="2:3">
      <c r="B408" s="4"/>
      <c r="C408" s="4"/>
    </row>
    <row r="409" spans="2:3">
      <c r="B409" s="4"/>
      <c r="C409" s="4"/>
    </row>
    <row r="410" spans="2:3">
      <c r="B410" s="4"/>
      <c r="C410" s="4"/>
    </row>
    <row r="411" spans="2:3">
      <c r="B411" s="4"/>
      <c r="C411" s="4"/>
    </row>
    <row r="412" spans="2:3">
      <c r="B412" s="4"/>
      <c r="C412" s="4"/>
    </row>
    <row r="413" spans="2:3">
      <c r="B413" s="4"/>
      <c r="C413" s="4"/>
    </row>
    <row r="414" spans="2:3">
      <c r="B414" s="4"/>
      <c r="C414" s="4"/>
    </row>
    <row r="415" spans="2:3">
      <c r="B415" s="4"/>
      <c r="C415" s="4"/>
    </row>
    <row r="416" spans="2:3">
      <c r="B416" s="4"/>
      <c r="C416" s="4"/>
    </row>
    <row r="417" spans="2:3">
      <c r="B417" s="4"/>
      <c r="C417" s="4"/>
    </row>
    <row r="418" spans="2:3">
      <c r="B418" s="4"/>
      <c r="C418" s="4"/>
    </row>
    <row r="419" spans="2:3">
      <c r="B419" s="4"/>
      <c r="C419" s="4"/>
    </row>
    <row r="420" spans="2:3">
      <c r="B420" s="4"/>
      <c r="C420" s="4"/>
    </row>
    <row r="421" spans="2:3">
      <c r="B421" s="4"/>
      <c r="C421" s="4"/>
    </row>
    <row r="422" spans="2:3">
      <c r="B422" s="4"/>
      <c r="C422" s="4"/>
    </row>
    <row r="423" spans="2:3">
      <c r="B423" s="4"/>
      <c r="C423" s="4"/>
    </row>
    <row r="424" spans="2:3">
      <c r="B424" s="4"/>
      <c r="C424" s="4"/>
    </row>
    <row r="425" spans="2:3">
      <c r="B425" s="4"/>
      <c r="C425" s="4"/>
    </row>
    <row r="426" spans="2:3">
      <c r="B426" s="4"/>
      <c r="C426" s="4"/>
    </row>
    <row r="427" spans="2:3">
      <c r="B427" s="4"/>
      <c r="C427" s="4"/>
    </row>
    <row r="428" spans="2:3">
      <c r="B428" s="4"/>
      <c r="C428" s="4"/>
    </row>
    <row r="429" spans="2:3">
      <c r="B429" s="4"/>
      <c r="C429" s="4"/>
    </row>
    <row r="430" spans="2:3">
      <c r="B430" s="4"/>
      <c r="C430" s="4"/>
    </row>
    <row r="431" spans="2:3">
      <c r="B431" s="4"/>
      <c r="C431" s="4"/>
    </row>
    <row r="432" spans="2:3">
      <c r="B432" s="4"/>
      <c r="C432" s="4"/>
    </row>
    <row r="433" spans="2:3">
      <c r="B433" s="4"/>
      <c r="C433" s="4"/>
    </row>
    <row r="434" spans="2:3">
      <c r="B434" s="4"/>
      <c r="C434" s="4"/>
    </row>
    <row r="435" spans="2:3">
      <c r="B435" s="4"/>
      <c r="C435" s="4"/>
    </row>
    <row r="436" spans="2:3">
      <c r="B436" s="4"/>
      <c r="C436" s="4"/>
    </row>
    <row r="437" spans="2:3">
      <c r="B437" s="4"/>
      <c r="C437" s="4"/>
    </row>
    <row r="438" spans="2:3">
      <c r="B438" s="4"/>
      <c r="C438" s="4"/>
    </row>
    <row r="439" spans="2:3">
      <c r="B439" s="4"/>
      <c r="C439" s="4"/>
    </row>
    <row r="440" spans="2:3">
      <c r="B440" s="4"/>
      <c r="C440" s="4"/>
    </row>
    <row r="441" spans="2:3">
      <c r="B441" s="4"/>
      <c r="C441" s="4"/>
    </row>
    <row r="442" spans="2:3">
      <c r="B442" s="4"/>
      <c r="C442" s="4"/>
    </row>
    <row r="443" spans="2:3">
      <c r="B443" s="4"/>
      <c r="C443" s="4"/>
    </row>
    <row r="444" spans="2:3">
      <c r="B444" s="4"/>
      <c r="C444" s="4"/>
    </row>
    <row r="445" spans="2:3">
      <c r="B445" s="4"/>
      <c r="C445" s="4"/>
    </row>
    <row r="446" spans="2:3">
      <c r="B446" s="4"/>
      <c r="C446" s="4"/>
    </row>
    <row r="447" spans="2:3">
      <c r="B447" s="4"/>
      <c r="C447" s="4"/>
    </row>
    <row r="448" spans="2:3">
      <c r="B448" s="4"/>
      <c r="C448" s="4"/>
    </row>
    <row r="449" spans="2:3">
      <c r="B449" s="4"/>
      <c r="C449" s="4"/>
    </row>
    <row r="450" spans="2:3">
      <c r="B450" s="4"/>
      <c r="C450" s="4"/>
    </row>
    <row r="451" spans="2:3">
      <c r="B451" s="4"/>
      <c r="C451" s="4"/>
    </row>
    <row r="452" spans="2:3">
      <c r="B452" s="4"/>
      <c r="C452" s="4"/>
    </row>
    <row r="453" spans="2:3">
      <c r="B453" s="4"/>
      <c r="C453" s="4"/>
    </row>
    <row r="454" spans="2:3">
      <c r="B454" s="4"/>
      <c r="C454" s="4"/>
    </row>
    <row r="455" spans="2:3">
      <c r="B455" s="4"/>
      <c r="C455" s="4"/>
    </row>
    <row r="456" spans="2:3">
      <c r="B456" s="4"/>
      <c r="C456" s="4"/>
    </row>
    <row r="457" spans="2:3">
      <c r="B457" s="4"/>
      <c r="C457" s="4"/>
    </row>
    <row r="458" spans="2:3">
      <c r="B458" s="4"/>
      <c r="C458" s="4"/>
    </row>
    <row r="459" spans="2:3">
      <c r="B459" s="4"/>
      <c r="C459" s="4"/>
    </row>
    <row r="460" spans="2:3">
      <c r="B460" s="4"/>
      <c r="C460" s="4"/>
    </row>
    <row r="461" spans="2:3">
      <c r="B461" s="4"/>
      <c r="C461" s="4"/>
    </row>
    <row r="462" spans="2:3">
      <c r="B462" s="4"/>
      <c r="C462" s="4"/>
    </row>
    <row r="463" spans="2:3">
      <c r="B463" s="4"/>
      <c r="C463" s="4"/>
    </row>
    <row r="464" spans="2:3">
      <c r="B464" s="4"/>
      <c r="C464" s="4"/>
    </row>
    <row r="465" spans="2:3">
      <c r="B465" s="4"/>
      <c r="C465" s="4"/>
    </row>
    <row r="466" spans="2:3">
      <c r="B466" s="4"/>
      <c r="C466" s="4"/>
    </row>
    <row r="467" spans="2:3">
      <c r="B467" s="4"/>
      <c r="C467" s="4"/>
    </row>
    <row r="468" spans="2:3">
      <c r="B468" s="4"/>
      <c r="C468" s="4"/>
    </row>
    <row r="469" spans="2:3">
      <c r="B469" s="4"/>
      <c r="C469" s="4"/>
    </row>
    <row r="470" spans="2:3">
      <c r="B470" s="4"/>
      <c r="C470" s="4"/>
    </row>
    <row r="471" spans="2:3">
      <c r="B471" s="4"/>
      <c r="C471" s="4"/>
    </row>
    <row r="472" spans="2:3">
      <c r="B472" s="4"/>
      <c r="C472" s="4"/>
    </row>
    <row r="473" spans="2:3">
      <c r="B473" s="4"/>
      <c r="C473" s="4"/>
    </row>
    <row r="474" spans="2:3">
      <c r="B474" s="4"/>
      <c r="C474" s="4"/>
    </row>
    <row r="475" spans="2:3">
      <c r="B475" s="4"/>
      <c r="C475" s="4"/>
    </row>
    <row r="476" spans="2:3">
      <c r="B476" s="4"/>
      <c r="C476" s="4"/>
    </row>
    <row r="477" spans="2:3">
      <c r="B477" s="4"/>
      <c r="C477" s="4"/>
    </row>
    <row r="478" spans="2:3">
      <c r="B478" s="4"/>
      <c r="C478" s="4"/>
    </row>
    <row r="479" spans="2:3">
      <c r="B479" s="4"/>
      <c r="C479" s="4"/>
    </row>
    <row r="480" spans="2:3">
      <c r="B480" s="4"/>
      <c r="C480" s="4"/>
    </row>
    <row r="481" spans="2:3">
      <c r="B481" s="4"/>
      <c r="C481" s="4"/>
    </row>
    <row r="482" spans="2:3">
      <c r="B482" s="4"/>
      <c r="C482" s="4"/>
    </row>
    <row r="483" spans="2:3">
      <c r="B483" s="4"/>
      <c r="C483" s="4"/>
    </row>
    <row r="484" spans="2:3">
      <c r="B484" s="4"/>
      <c r="C484" s="4"/>
    </row>
    <row r="485" spans="2:3">
      <c r="B485" s="4"/>
      <c r="C485" s="4"/>
    </row>
    <row r="486" spans="2:3">
      <c r="B486" s="4"/>
      <c r="C486" s="4"/>
    </row>
    <row r="487" spans="2:3">
      <c r="B487" s="4"/>
      <c r="C487" s="4"/>
    </row>
    <row r="488" spans="2:3">
      <c r="B488" s="4"/>
      <c r="C488" s="4"/>
    </row>
    <row r="489" spans="2:3">
      <c r="B489" s="4"/>
      <c r="C489" s="4"/>
    </row>
    <row r="490" spans="2:3">
      <c r="B490" s="4"/>
      <c r="C490" s="4"/>
    </row>
    <row r="491" spans="2:3">
      <c r="B491" s="4"/>
      <c r="C491" s="4"/>
    </row>
    <row r="492" spans="2:3">
      <c r="B492" s="4"/>
      <c r="C492" s="4"/>
    </row>
    <row r="493" spans="2:3">
      <c r="B493" s="4"/>
      <c r="C493" s="4"/>
    </row>
    <row r="494" spans="2:3">
      <c r="B494" s="4"/>
      <c r="C494" s="4"/>
    </row>
    <row r="495" spans="2:3">
      <c r="B495" s="4"/>
      <c r="C495" s="4"/>
    </row>
    <row r="496" spans="2:3">
      <c r="B496" s="4"/>
      <c r="C496" s="4"/>
    </row>
    <row r="497" spans="2:3">
      <c r="B497" s="4"/>
      <c r="C497" s="4"/>
    </row>
    <row r="498" spans="2:3">
      <c r="B498" s="4"/>
      <c r="C498" s="4"/>
    </row>
    <row r="499" spans="2:3">
      <c r="B499" s="4"/>
      <c r="C499" s="4"/>
    </row>
    <row r="500" spans="2:3">
      <c r="B500" s="4"/>
      <c r="C500" s="4"/>
    </row>
    <row r="501" spans="2:3">
      <c r="B501" s="4"/>
      <c r="C501" s="4"/>
    </row>
    <row r="502" spans="2:3">
      <c r="B502" s="4"/>
      <c r="C502" s="4"/>
    </row>
    <row r="503" spans="2:3">
      <c r="B503" s="4"/>
      <c r="C503" s="4"/>
    </row>
    <row r="504" spans="2:3">
      <c r="B504" s="4"/>
      <c r="C504" s="4"/>
    </row>
    <row r="505" spans="2:3">
      <c r="B505" s="4"/>
      <c r="C505" s="4"/>
    </row>
    <row r="506" spans="2:3">
      <c r="B506" s="4"/>
      <c r="C506" s="4"/>
    </row>
    <row r="507" spans="2:3">
      <c r="B507" s="4"/>
      <c r="C507" s="4"/>
    </row>
    <row r="508" spans="2:3">
      <c r="B508" s="4"/>
      <c r="C508" s="4"/>
    </row>
    <row r="509" spans="2:3">
      <c r="B509" s="4"/>
      <c r="C509" s="4"/>
    </row>
    <row r="510" spans="2:3">
      <c r="B510" s="4"/>
      <c r="C510" s="4"/>
    </row>
    <row r="511" spans="2:3">
      <c r="B511" s="4"/>
      <c r="C511" s="4"/>
    </row>
    <row r="512" spans="2:3">
      <c r="B512" s="4"/>
      <c r="C512" s="4"/>
    </row>
    <row r="513" spans="2:3">
      <c r="B513" s="4"/>
      <c r="C513" s="4"/>
    </row>
    <row r="514" spans="2:3">
      <c r="B514" s="4"/>
      <c r="C514" s="4"/>
    </row>
    <row r="515" spans="2:3">
      <c r="B515" s="4"/>
      <c r="C515" s="4"/>
    </row>
    <row r="516" spans="2:3">
      <c r="B516" s="4"/>
      <c r="C516" s="4"/>
    </row>
    <row r="517" spans="2:3">
      <c r="B517" s="4"/>
      <c r="C517" s="4"/>
    </row>
    <row r="518" spans="2:3">
      <c r="B518" s="4"/>
      <c r="C518" s="4"/>
    </row>
    <row r="519" spans="2:3">
      <c r="B519" s="4"/>
      <c r="C519" s="4"/>
    </row>
    <row r="520" spans="2:3">
      <c r="B520" s="4"/>
      <c r="C520" s="4"/>
    </row>
    <row r="521" spans="2:3">
      <c r="B521" s="4"/>
      <c r="C521" s="4"/>
    </row>
    <row r="522" spans="2:3">
      <c r="B522" s="4"/>
      <c r="C522" s="4"/>
    </row>
    <row r="523" spans="2:3">
      <c r="B523" s="4"/>
      <c r="C523" s="4"/>
    </row>
    <row r="524" spans="2:3">
      <c r="B524" s="4"/>
      <c r="C524" s="4"/>
    </row>
    <row r="525" spans="2:3">
      <c r="B525" s="4"/>
      <c r="C525" s="4"/>
    </row>
    <row r="526" spans="2:3">
      <c r="B526" s="4"/>
      <c r="C526" s="4"/>
    </row>
    <row r="527" spans="2:3">
      <c r="B527" s="4"/>
      <c r="C527" s="4"/>
    </row>
    <row r="528" spans="2:3">
      <c r="B528" s="4"/>
      <c r="C528" s="4"/>
    </row>
    <row r="529" spans="2:3">
      <c r="B529" s="4"/>
      <c r="C529" s="4"/>
    </row>
    <row r="530" spans="2:3">
      <c r="B530" s="4"/>
      <c r="C530" s="4"/>
    </row>
    <row r="531" spans="2:3">
      <c r="B531" s="4"/>
      <c r="C531" s="4"/>
    </row>
    <row r="532" spans="2:3">
      <c r="B532" s="4"/>
      <c r="C532" s="4"/>
    </row>
    <row r="533" spans="2:3">
      <c r="B533" s="4"/>
      <c r="C533" s="4"/>
    </row>
    <row r="534" spans="2:3">
      <c r="B534" s="4"/>
      <c r="C534" s="4"/>
    </row>
    <row r="535" spans="2:3">
      <c r="B535" s="4"/>
      <c r="C535" s="4"/>
    </row>
    <row r="536" spans="2:3">
      <c r="B536" s="4"/>
      <c r="C536" s="4"/>
    </row>
    <row r="537" spans="2:3">
      <c r="B537" s="4"/>
      <c r="C537" s="4"/>
    </row>
    <row r="538" spans="2:3">
      <c r="B538" s="4"/>
      <c r="C538" s="4"/>
    </row>
    <row r="539" spans="2:3">
      <c r="B539" s="4"/>
      <c r="C539" s="4"/>
    </row>
    <row r="540" spans="2:3">
      <c r="B540" s="4"/>
      <c r="C540" s="4"/>
    </row>
    <row r="541" spans="2:3">
      <c r="B541" s="4"/>
      <c r="C541" s="4"/>
    </row>
    <row r="542" spans="2:3">
      <c r="B542" s="4"/>
      <c r="C542" s="4"/>
    </row>
    <row r="543" spans="2:3">
      <c r="B543" s="4"/>
      <c r="C543" s="4"/>
    </row>
    <row r="544" spans="2:3">
      <c r="B544" s="4"/>
      <c r="C544" s="4"/>
    </row>
    <row r="545" spans="2:3">
      <c r="B545" s="4"/>
      <c r="C545" s="4"/>
    </row>
    <row r="546" spans="2:3">
      <c r="B546" s="4"/>
      <c r="C546" s="4"/>
    </row>
    <row r="547" spans="2:3">
      <c r="B547" s="4"/>
      <c r="C547" s="4"/>
    </row>
    <row r="548" spans="2:3">
      <c r="B548" s="4"/>
      <c r="C548" s="4"/>
    </row>
    <row r="549" spans="2:3">
      <c r="B549" s="4"/>
      <c r="C549" s="4"/>
    </row>
    <row r="550" spans="2:3">
      <c r="B550" s="4"/>
      <c r="C550" s="4"/>
    </row>
    <row r="551" spans="2:3">
      <c r="B551" s="4"/>
      <c r="C551" s="4"/>
    </row>
    <row r="552" spans="2:3">
      <c r="B552" s="4"/>
      <c r="C552" s="4"/>
    </row>
    <row r="553" spans="2:3">
      <c r="B553" s="4"/>
      <c r="C553" s="4"/>
    </row>
    <row r="554" spans="2:3">
      <c r="B554" s="4"/>
      <c r="C554" s="4"/>
    </row>
    <row r="555" spans="2:3">
      <c r="B555" s="4"/>
      <c r="C555" s="4"/>
    </row>
    <row r="556" spans="2:3">
      <c r="B556" s="4"/>
      <c r="C556" s="4"/>
    </row>
    <row r="557" spans="2:3">
      <c r="B557" s="4"/>
      <c r="C557" s="4"/>
    </row>
    <row r="558" spans="2:3">
      <c r="B558" s="4"/>
      <c r="C558" s="4"/>
    </row>
    <row r="559" spans="2:3">
      <c r="B559" s="4"/>
      <c r="C559" s="4"/>
    </row>
    <row r="560" spans="2:3">
      <c r="B560" s="4"/>
      <c r="C560" s="4"/>
    </row>
    <row r="561" spans="2:3">
      <c r="B561" s="4"/>
      <c r="C561" s="4"/>
    </row>
    <row r="562" spans="2:3">
      <c r="B562" s="4"/>
      <c r="C562" s="4"/>
    </row>
    <row r="563" spans="2:3">
      <c r="B563" s="4"/>
      <c r="C563" s="4"/>
    </row>
    <row r="564" spans="2:3">
      <c r="B564" s="4"/>
      <c r="C564" s="4"/>
    </row>
    <row r="565" spans="2:3">
      <c r="B565" s="4"/>
      <c r="C565" s="4"/>
    </row>
    <row r="566" spans="2:3">
      <c r="B566" s="4"/>
      <c r="C566" s="4"/>
    </row>
    <row r="567" spans="2:3">
      <c r="B567" s="4"/>
      <c r="C567" s="4"/>
    </row>
    <row r="568" spans="2:3">
      <c r="B568" s="4"/>
      <c r="C568" s="4"/>
    </row>
    <row r="569" spans="2:3">
      <c r="B569" s="4"/>
      <c r="C569" s="4"/>
    </row>
    <row r="570" spans="2:3">
      <c r="B570" s="4"/>
      <c r="C570" s="4"/>
    </row>
    <row r="571" spans="2:3">
      <c r="B571" s="4"/>
      <c r="C571" s="4"/>
    </row>
    <row r="572" spans="2:3">
      <c r="B572" s="4"/>
      <c r="C572" s="4"/>
    </row>
    <row r="573" spans="2:3">
      <c r="B573" s="4"/>
      <c r="C573" s="4"/>
    </row>
    <row r="574" spans="2:3">
      <c r="B574" s="4"/>
      <c r="C574" s="4"/>
    </row>
    <row r="575" spans="2:3">
      <c r="B575" s="4"/>
      <c r="C575" s="4"/>
    </row>
    <row r="576" spans="2:3">
      <c r="B576" s="4"/>
      <c r="C576" s="4"/>
    </row>
    <row r="577" spans="2:3">
      <c r="B577" s="4"/>
      <c r="C577" s="4"/>
    </row>
    <row r="578" spans="2:3">
      <c r="B578" s="4"/>
      <c r="C578" s="4"/>
    </row>
    <row r="579" spans="2:3">
      <c r="B579" s="4"/>
      <c r="C579" s="4"/>
    </row>
    <row r="580" spans="2:3">
      <c r="B580" s="4"/>
      <c r="C580" s="4"/>
    </row>
    <row r="581" spans="2:3">
      <c r="B581" s="4"/>
      <c r="C581" s="4"/>
    </row>
    <row r="582" spans="2:3">
      <c r="B582" s="4"/>
      <c r="C582" s="4"/>
    </row>
    <row r="583" spans="2:3">
      <c r="B583" s="4"/>
      <c r="C583" s="4"/>
    </row>
    <row r="584" spans="2:3">
      <c r="B584" s="4"/>
      <c r="C584" s="4"/>
    </row>
    <row r="585" spans="2:3">
      <c r="B585" s="4"/>
      <c r="C585" s="4"/>
    </row>
    <row r="586" spans="2:3">
      <c r="B586" s="4"/>
      <c r="C586" s="4"/>
    </row>
    <row r="587" spans="2:3">
      <c r="B587" s="4"/>
      <c r="C587" s="4"/>
    </row>
    <row r="588" spans="2:3">
      <c r="B588" s="4"/>
      <c r="C588" s="4"/>
    </row>
    <row r="589" spans="2:3">
      <c r="B589" s="4"/>
      <c r="C589" s="4"/>
    </row>
    <row r="590" spans="2:3">
      <c r="B590" s="4"/>
      <c r="C590" s="4"/>
    </row>
    <row r="591" spans="2:3">
      <c r="B591" s="4"/>
      <c r="C591" s="4"/>
    </row>
    <row r="592" spans="2:3">
      <c r="B592" s="4"/>
      <c r="C592" s="4"/>
    </row>
    <row r="593" spans="2:3">
      <c r="B593" s="4"/>
      <c r="C593" s="4"/>
    </row>
    <row r="594" spans="2:3">
      <c r="B594" s="4"/>
      <c r="C594" s="4"/>
    </row>
    <row r="595" spans="2:3">
      <c r="B595" s="4"/>
      <c r="C595" s="4"/>
    </row>
    <row r="596" spans="2:3">
      <c r="B596" s="4"/>
      <c r="C596" s="4"/>
    </row>
    <row r="597" spans="2:3">
      <c r="B597" s="4"/>
      <c r="C597" s="4"/>
    </row>
    <row r="598" spans="2:3">
      <c r="B598" s="4"/>
      <c r="C598" s="4"/>
    </row>
    <row r="599" spans="2:3">
      <c r="B599" s="4"/>
      <c r="C599" s="4"/>
    </row>
    <row r="600" spans="2:3">
      <c r="B600" s="4"/>
      <c r="C600" s="4"/>
    </row>
    <row r="601" spans="2:3">
      <c r="B601" s="4"/>
      <c r="C601" s="4"/>
    </row>
    <row r="602" spans="2:3">
      <c r="B602" s="4"/>
      <c r="C602" s="4"/>
    </row>
    <row r="603" spans="2:3">
      <c r="B603" s="4"/>
      <c r="C603" s="4"/>
    </row>
    <row r="604" spans="2:3">
      <c r="B604" s="4"/>
      <c r="C604" s="4"/>
    </row>
    <row r="605" spans="2:3">
      <c r="B605" s="4"/>
      <c r="C605" s="4"/>
    </row>
    <row r="606" spans="2:3">
      <c r="B606" s="4"/>
      <c r="C606" s="4"/>
    </row>
    <row r="607" spans="2:3">
      <c r="B607" s="4"/>
      <c r="C607" s="4"/>
    </row>
    <row r="608" spans="2:3">
      <c r="B608" s="4"/>
      <c r="C608" s="4"/>
    </row>
    <row r="609" spans="2:3">
      <c r="B609" s="4"/>
      <c r="C609" s="4"/>
    </row>
    <row r="610" spans="2:3">
      <c r="B610" s="4"/>
      <c r="C610" s="4"/>
    </row>
    <row r="611" spans="2:3">
      <c r="B611" s="4"/>
      <c r="C611" s="4"/>
    </row>
    <row r="612" spans="2:3">
      <c r="B612" s="4"/>
      <c r="C612" s="4"/>
    </row>
    <row r="613" spans="2:3">
      <c r="B613" s="4"/>
      <c r="C613" s="4"/>
    </row>
    <row r="614" spans="2:3">
      <c r="B614" s="4"/>
      <c r="C614" s="4"/>
    </row>
    <row r="615" spans="2:3">
      <c r="B615" s="4"/>
      <c r="C615" s="4"/>
    </row>
    <row r="616" spans="2:3">
      <c r="B616" s="4"/>
      <c r="C616" s="4"/>
    </row>
    <row r="617" spans="2:3">
      <c r="B617" s="4"/>
      <c r="C617" s="4"/>
    </row>
    <row r="618" spans="2:3">
      <c r="B618" s="4"/>
      <c r="C618" s="4"/>
    </row>
    <row r="619" spans="2:3">
      <c r="B619" s="4"/>
      <c r="C619" s="4"/>
    </row>
    <row r="620" spans="2:3">
      <c r="B620" s="4"/>
      <c r="C620" s="4"/>
    </row>
    <row r="621" spans="2:3">
      <c r="B621" s="4"/>
      <c r="C621" s="4"/>
    </row>
    <row r="622" spans="2:3">
      <c r="B622" s="4"/>
      <c r="C622" s="4"/>
    </row>
    <row r="623" spans="2:3">
      <c r="B623" s="4"/>
      <c r="C623" s="4"/>
    </row>
    <row r="624" spans="2:3">
      <c r="B624" s="4"/>
      <c r="C624" s="4"/>
    </row>
    <row r="625" spans="2:3">
      <c r="B625" s="4"/>
      <c r="C625" s="4"/>
    </row>
    <row r="626" spans="2:3">
      <c r="B626" s="4"/>
      <c r="C626" s="4"/>
    </row>
    <row r="627" spans="2:3">
      <c r="B627" s="4"/>
      <c r="C627" s="4"/>
    </row>
    <row r="628" spans="2:3">
      <c r="B628" s="4"/>
      <c r="C628" s="4"/>
    </row>
    <row r="629" spans="2:3">
      <c r="B629" s="4"/>
      <c r="C629" s="4"/>
    </row>
    <row r="630" spans="2:3">
      <c r="B630" s="4"/>
      <c r="C630" s="4"/>
    </row>
    <row r="631" spans="2:3">
      <c r="B631" s="4"/>
      <c r="C631" s="4"/>
    </row>
    <row r="632" spans="2:3">
      <c r="B632" s="4"/>
      <c r="C632" s="4"/>
    </row>
    <row r="633" spans="2:3">
      <c r="B633" s="4"/>
      <c r="C633" s="4"/>
    </row>
    <row r="634" spans="2:3">
      <c r="B634" s="4"/>
      <c r="C634" s="4"/>
    </row>
    <row r="635" spans="2:3">
      <c r="B635" s="4"/>
      <c r="C635" s="4"/>
    </row>
    <row r="636" spans="2:3">
      <c r="B636" s="4"/>
      <c r="C636" s="4"/>
    </row>
    <row r="637" spans="2:3">
      <c r="B637" s="4"/>
      <c r="C637" s="4"/>
    </row>
    <row r="638" spans="2:3">
      <c r="B638" s="4"/>
      <c r="C638" s="4"/>
    </row>
    <row r="639" spans="2:3">
      <c r="B639" s="4"/>
      <c r="C639" s="4"/>
    </row>
    <row r="640" spans="2:3">
      <c r="B640" s="4"/>
      <c r="C640" s="4"/>
    </row>
    <row r="641" spans="2:3">
      <c r="B641" s="4"/>
      <c r="C641" s="4"/>
    </row>
    <row r="642" spans="2:3">
      <c r="B642" s="4"/>
      <c r="C642" s="4"/>
    </row>
    <row r="643" spans="2:3">
      <c r="B643" s="4"/>
      <c r="C643" s="4"/>
    </row>
    <row r="644" spans="2:3">
      <c r="B644" s="4"/>
      <c r="C644" s="4"/>
    </row>
    <row r="645" spans="2:3">
      <c r="B645" s="4"/>
      <c r="C645" s="4"/>
    </row>
    <row r="646" spans="2:3">
      <c r="B646" s="4"/>
      <c r="C646" s="4"/>
    </row>
    <row r="647" spans="2:3">
      <c r="B647" s="4"/>
      <c r="C647" s="4"/>
    </row>
    <row r="648" spans="2:3">
      <c r="B648" s="4"/>
      <c r="C648" s="4"/>
    </row>
    <row r="649" spans="2:3">
      <c r="B649" s="4"/>
      <c r="C649" s="4"/>
    </row>
    <row r="650" spans="2:3">
      <c r="B650" s="4"/>
      <c r="C650" s="4"/>
    </row>
    <row r="651" spans="2:3">
      <c r="B651" s="4"/>
      <c r="C651" s="4"/>
    </row>
    <row r="652" spans="2:3">
      <c r="B652" s="4"/>
      <c r="C652" s="4"/>
    </row>
    <row r="653" spans="2:3">
      <c r="B653" s="4"/>
      <c r="C653" s="4"/>
    </row>
    <row r="654" spans="2:3">
      <c r="B654" s="4"/>
      <c r="C654" s="4"/>
    </row>
    <row r="655" spans="2:3">
      <c r="B655" s="4"/>
      <c r="C655" s="4"/>
    </row>
    <row r="656" spans="2:3">
      <c r="B656" s="4"/>
      <c r="C656" s="4"/>
    </row>
    <row r="657" spans="2:3">
      <c r="B657" s="4"/>
      <c r="C657" s="4"/>
    </row>
    <row r="658" spans="2:3">
      <c r="B658" s="4"/>
      <c r="C658" s="4"/>
    </row>
    <row r="659" spans="2:3">
      <c r="B659" s="4"/>
      <c r="C659" s="4"/>
    </row>
    <row r="660" spans="2:3">
      <c r="B660" s="4"/>
      <c r="C660" s="4"/>
    </row>
    <row r="661" spans="2:3">
      <c r="B661" s="4"/>
      <c r="C661" s="4"/>
    </row>
    <row r="662" spans="2:3">
      <c r="B662" s="4"/>
      <c r="C662" s="4"/>
    </row>
    <row r="663" spans="2:3">
      <c r="B663" s="4"/>
      <c r="C663" s="4"/>
    </row>
    <row r="664" spans="2:3">
      <c r="B664" s="4"/>
      <c r="C664" s="4"/>
    </row>
    <row r="665" spans="2:3">
      <c r="B665" s="4"/>
      <c r="C665" s="4"/>
    </row>
    <row r="666" spans="2:3">
      <c r="B666" s="4"/>
      <c r="C666" s="4"/>
    </row>
    <row r="667" spans="2:3">
      <c r="B667" s="4"/>
      <c r="C667" s="4"/>
    </row>
    <row r="668" spans="2:3">
      <c r="B668" s="4"/>
      <c r="C668" s="4"/>
    </row>
    <row r="669" spans="2:3">
      <c r="B669" s="4"/>
      <c r="C669" s="4"/>
    </row>
    <row r="670" spans="2:3">
      <c r="B670" s="4"/>
      <c r="C670" s="4"/>
    </row>
    <row r="671" spans="2:3">
      <c r="B671" s="4"/>
      <c r="C671" s="4"/>
    </row>
    <row r="672" spans="2:3">
      <c r="B672" s="4"/>
      <c r="C672" s="4"/>
    </row>
    <row r="673" spans="2:3">
      <c r="B673" s="4"/>
      <c r="C673" s="4"/>
    </row>
    <row r="674" spans="2:3">
      <c r="B674" s="4"/>
      <c r="C674" s="4"/>
    </row>
    <row r="675" spans="2:3">
      <c r="B675" s="4"/>
      <c r="C675" s="4"/>
    </row>
    <row r="676" spans="2:3">
      <c r="B676" s="4"/>
      <c r="C676" s="4"/>
    </row>
    <row r="677" spans="2:3">
      <c r="B677" s="4"/>
      <c r="C677" s="4"/>
    </row>
    <row r="678" spans="2:3">
      <c r="B678" s="4"/>
      <c r="C678" s="4"/>
    </row>
    <row r="679" spans="2:3">
      <c r="B679" s="4"/>
      <c r="C679" s="4"/>
    </row>
    <row r="680" spans="2:3">
      <c r="B680" s="4"/>
      <c r="C680" s="4"/>
    </row>
    <row r="681" spans="2:3">
      <c r="B681" s="4"/>
      <c r="C681" s="4"/>
    </row>
    <row r="682" spans="2:3">
      <c r="B682" s="4"/>
      <c r="C682" s="4"/>
    </row>
  </sheetData>
  <dataConsolidate/>
  <mergeCells count="3">
    <mergeCell ref="A2:D2"/>
    <mergeCell ref="A3:B3"/>
    <mergeCell ref="A1:F1"/>
  </mergeCells>
  <dataValidations disablePrompts="1" count="1">
    <dataValidation type="list" allowBlank="1" showInputMessage="1" showErrorMessage="1" sqref="A400:A676" xr:uid="{FE571EE4-BBA7-426C-9B56-D4B654EFC4AC}">
      <formula1>#REF!</formula1>
    </dataValidation>
  </dataValidations>
  <hyperlinks>
    <hyperlink ref="G1" location="Übersicht!A1" display="zurück zur Übersicht" xr:uid="{7B057A35-C6A8-456B-8EF3-9DFDA52206F6}"/>
  </hyperlinks>
  <pageMargins left="0.7" right="0.7" top="0.78740157499999996" bottom="0.78740157499999996" header="0.3" footer="0.3"/>
  <pageSetup paperSize="9" orientation="landscape" horizontalDpi="4294967293" verticalDpi="4294967293" r:id="rId1"/>
  <ignoredErrors>
    <ignoredError sqref="G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F10A-FE3F-411A-AA41-6903B08768F1}">
  <dimension ref="A1:G10"/>
  <sheetViews>
    <sheetView workbookViewId="0">
      <selection activeCell="G25" sqref="G25"/>
    </sheetView>
  </sheetViews>
  <sheetFormatPr baseColWidth="10" defaultRowHeight="15"/>
  <sheetData>
    <row r="1" spans="1:7">
      <c r="A1" s="23" t="s">
        <v>5</v>
      </c>
      <c r="B1" s="23" t="s">
        <v>6</v>
      </c>
      <c r="C1" s="23" t="s">
        <v>7</v>
      </c>
      <c r="D1" s="23" t="s">
        <v>8</v>
      </c>
      <c r="E1" s="23" t="s">
        <v>9</v>
      </c>
      <c r="F1" s="23" t="s">
        <v>10</v>
      </c>
      <c r="G1" s="23" t="s">
        <v>66</v>
      </c>
    </row>
    <row r="2" spans="1:7">
      <c r="A2" s="24" t="s">
        <v>26</v>
      </c>
      <c r="B2" s="24" t="s">
        <v>35</v>
      </c>
      <c r="C2" s="24" t="s">
        <v>42</v>
      </c>
      <c r="D2" s="24" t="s">
        <v>43</v>
      </c>
      <c r="E2" s="24"/>
      <c r="F2" s="24"/>
      <c r="G2" s="24"/>
    </row>
    <row r="3" spans="1:7">
      <c r="A3" s="24" t="s">
        <v>27</v>
      </c>
      <c r="B3" s="24" t="s">
        <v>44</v>
      </c>
      <c r="C3" s="24" t="s">
        <v>45</v>
      </c>
      <c r="D3" s="24" t="s">
        <v>46</v>
      </c>
      <c r="E3" s="24"/>
      <c r="F3" s="24"/>
      <c r="G3" s="24"/>
    </row>
    <row r="4" spans="1:7">
      <c r="A4" s="24" t="s">
        <v>28</v>
      </c>
      <c r="B4" s="24" t="s">
        <v>47</v>
      </c>
      <c r="C4" s="24" t="s">
        <v>48</v>
      </c>
      <c r="D4" s="24"/>
      <c r="E4" s="24"/>
      <c r="F4" s="24"/>
      <c r="G4" s="24"/>
    </row>
    <row r="5" spans="1:7">
      <c r="A5" s="24" t="s">
        <v>29</v>
      </c>
      <c r="B5" s="24" t="s">
        <v>49</v>
      </c>
      <c r="C5" s="24" t="s">
        <v>50</v>
      </c>
      <c r="D5" s="24"/>
      <c r="E5" s="24"/>
      <c r="F5" s="24"/>
      <c r="G5" s="24"/>
    </row>
    <row r="6" spans="1:7">
      <c r="A6" s="24" t="s">
        <v>30</v>
      </c>
      <c r="B6" s="24" t="s">
        <v>51</v>
      </c>
      <c r="C6" s="24" t="s">
        <v>52</v>
      </c>
      <c r="D6" s="24"/>
      <c r="E6" s="24"/>
      <c r="F6" s="24"/>
      <c r="G6" s="24"/>
    </row>
    <row r="7" spans="1:7">
      <c r="A7" s="24" t="s">
        <v>31</v>
      </c>
      <c r="B7" s="24" t="s">
        <v>53</v>
      </c>
      <c r="C7" s="24" t="s">
        <v>54</v>
      </c>
      <c r="D7" s="24"/>
      <c r="E7" s="24"/>
      <c r="F7" s="24"/>
      <c r="G7" s="24"/>
    </row>
    <row r="8" spans="1:7">
      <c r="A8" s="24" t="s">
        <v>55</v>
      </c>
      <c r="B8" s="24" t="s">
        <v>56</v>
      </c>
      <c r="C8" s="24"/>
      <c r="D8" s="24"/>
      <c r="E8" s="24"/>
      <c r="F8" s="24"/>
      <c r="G8" s="24"/>
    </row>
    <row r="9" spans="1:7">
      <c r="A9" s="24" t="s">
        <v>23</v>
      </c>
      <c r="B9" s="24"/>
      <c r="C9" s="24"/>
      <c r="D9" s="24"/>
      <c r="E9" s="24"/>
      <c r="F9" s="24"/>
      <c r="G9" s="24"/>
    </row>
    <row r="10" spans="1:7">
      <c r="A10" s="24" t="s">
        <v>32</v>
      </c>
      <c r="B10" s="24"/>
      <c r="C10" s="24"/>
      <c r="D10" s="24"/>
      <c r="E10" s="24"/>
      <c r="F10" s="24"/>
      <c r="G10" s="24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4EE1-C9A0-48E1-B544-7962E6DC18CB}">
  <dimension ref="A1:E25"/>
  <sheetViews>
    <sheetView workbookViewId="0">
      <selection activeCell="E25" sqref="E25"/>
    </sheetView>
  </sheetViews>
  <sheetFormatPr baseColWidth="10" defaultColWidth="8.85546875" defaultRowHeight="15"/>
  <cols>
    <col min="1" max="1" width="24.7109375" customWidth="1"/>
    <col min="2" max="2" width="21.42578125" customWidth="1"/>
    <col min="3" max="3" width="13.42578125" bestFit="1" customWidth="1"/>
    <col min="4" max="4" width="18.85546875" bestFit="1" customWidth="1"/>
    <col min="5" max="5" width="30.85546875" bestFit="1" customWidth="1"/>
  </cols>
  <sheetData>
    <row r="1" spans="1:5">
      <c r="A1" s="13" t="s">
        <v>58</v>
      </c>
      <c r="B1" s="13" t="s">
        <v>59</v>
      </c>
      <c r="C1" s="13" t="s">
        <v>60</v>
      </c>
      <c r="D1" s="13" t="s">
        <v>57</v>
      </c>
      <c r="E1" s="13" t="s">
        <v>22</v>
      </c>
    </row>
    <row r="2" spans="1:5">
      <c r="A2" s="14" t="s">
        <v>5</v>
      </c>
      <c r="B2" s="18" t="s">
        <v>31</v>
      </c>
      <c r="C2" s="5">
        <v>20</v>
      </c>
      <c r="D2" s="5">
        <v>220</v>
      </c>
      <c r="E2" s="5">
        <v>250</v>
      </c>
    </row>
    <row r="3" spans="1:5">
      <c r="A3" s="14" t="s">
        <v>5</v>
      </c>
      <c r="B3" s="18" t="s">
        <v>28</v>
      </c>
      <c r="C3" s="5">
        <v>100</v>
      </c>
      <c r="D3" s="5">
        <v>220</v>
      </c>
      <c r="E3" s="5">
        <v>350</v>
      </c>
    </row>
    <row r="4" spans="1:5">
      <c r="A4" s="14" t="s">
        <v>5</v>
      </c>
      <c r="B4" s="18" t="s">
        <v>26</v>
      </c>
      <c r="C4" s="5">
        <v>100</v>
      </c>
      <c r="D4" s="5">
        <v>220</v>
      </c>
      <c r="E4" s="5">
        <v>300</v>
      </c>
    </row>
    <row r="5" spans="1:5">
      <c r="A5" s="14" t="s">
        <v>5</v>
      </c>
      <c r="B5" s="18" t="s">
        <v>29</v>
      </c>
      <c r="C5" s="5">
        <v>25</v>
      </c>
      <c r="D5" s="5">
        <v>220</v>
      </c>
      <c r="E5" s="5">
        <v>250</v>
      </c>
    </row>
    <row r="6" spans="1:5">
      <c r="A6" s="14" t="s">
        <v>5</v>
      </c>
      <c r="B6" s="18" t="s">
        <v>32</v>
      </c>
      <c r="C6" s="5">
        <v>25</v>
      </c>
      <c r="D6" s="5">
        <v>220</v>
      </c>
      <c r="E6" s="5">
        <v>200</v>
      </c>
    </row>
    <row r="7" spans="1:5">
      <c r="A7" s="14" t="s">
        <v>5</v>
      </c>
      <c r="B7" s="18" t="s">
        <v>23</v>
      </c>
      <c r="C7" s="5">
        <v>5</v>
      </c>
      <c r="D7" s="5">
        <v>220</v>
      </c>
      <c r="E7" s="5">
        <v>90</v>
      </c>
    </row>
    <row r="8" spans="1:5">
      <c r="A8" s="14" t="s">
        <v>5</v>
      </c>
      <c r="B8" s="18" t="s">
        <v>55</v>
      </c>
      <c r="C8" s="5">
        <v>1</v>
      </c>
      <c r="D8" s="5">
        <v>220</v>
      </c>
      <c r="E8" s="5">
        <v>100</v>
      </c>
    </row>
    <row r="9" spans="1:5">
      <c r="A9" s="14" t="s">
        <v>5</v>
      </c>
      <c r="B9" s="18" t="s">
        <v>30</v>
      </c>
      <c r="C9" s="5">
        <v>30</v>
      </c>
      <c r="D9" s="5">
        <v>220</v>
      </c>
      <c r="E9" s="5">
        <v>90</v>
      </c>
    </row>
    <row r="10" spans="1:5">
      <c r="A10" s="14" t="s">
        <v>5</v>
      </c>
      <c r="B10" s="18" t="s">
        <v>27</v>
      </c>
      <c r="C10" s="5">
        <v>200</v>
      </c>
      <c r="D10" s="5">
        <v>50</v>
      </c>
      <c r="E10" s="5">
        <v>25</v>
      </c>
    </row>
    <row r="11" spans="1:5">
      <c r="A11" s="15" t="s">
        <v>6</v>
      </c>
      <c r="B11" s="20" t="s">
        <v>35</v>
      </c>
      <c r="C11" s="6">
        <v>68.75</v>
      </c>
      <c r="D11" s="6">
        <v>250</v>
      </c>
      <c r="E11" s="6">
        <v>150</v>
      </c>
    </row>
    <row r="12" spans="1:5">
      <c r="A12" s="15" t="s">
        <v>6</v>
      </c>
      <c r="B12" s="20" t="s">
        <v>44</v>
      </c>
      <c r="C12" s="6">
        <v>18.75</v>
      </c>
      <c r="D12" s="6">
        <v>250</v>
      </c>
      <c r="E12" s="6">
        <v>150</v>
      </c>
    </row>
    <row r="13" spans="1:5">
      <c r="A13" s="15" t="s">
        <v>6</v>
      </c>
      <c r="B13" s="20" t="s">
        <v>47</v>
      </c>
      <c r="C13" s="6">
        <v>0.5</v>
      </c>
      <c r="D13" s="6">
        <v>220</v>
      </c>
      <c r="E13" s="6">
        <v>15</v>
      </c>
    </row>
    <row r="14" spans="1:5">
      <c r="A14" s="15" t="s">
        <v>6</v>
      </c>
      <c r="B14" s="20" t="s">
        <v>49</v>
      </c>
      <c r="C14" s="6">
        <v>5</v>
      </c>
      <c r="D14" s="6">
        <v>220</v>
      </c>
      <c r="E14" s="6">
        <v>20</v>
      </c>
    </row>
    <row r="15" spans="1:5">
      <c r="A15" s="15" t="s">
        <v>6</v>
      </c>
      <c r="B15" s="20" t="s">
        <v>51</v>
      </c>
      <c r="C15" s="6">
        <v>30</v>
      </c>
      <c r="D15" s="6">
        <v>250</v>
      </c>
      <c r="E15" s="6">
        <v>150</v>
      </c>
    </row>
    <row r="16" spans="1:5">
      <c r="A16" s="15" t="s">
        <v>6</v>
      </c>
      <c r="B16" s="20" t="s">
        <v>53</v>
      </c>
      <c r="C16" s="6">
        <v>14</v>
      </c>
      <c r="D16" s="6">
        <v>250</v>
      </c>
      <c r="E16" s="6">
        <v>50</v>
      </c>
    </row>
    <row r="17" spans="1:5">
      <c r="A17" s="15" t="s">
        <v>6</v>
      </c>
      <c r="B17" s="20" t="s">
        <v>56</v>
      </c>
      <c r="C17" s="6">
        <v>0</v>
      </c>
      <c r="D17" s="6">
        <v>0</v>
      </c>
      <c r="E17" s="6">
        <v>0</v>
      </c>
    </row>
    <row r="18" spans="1:5">
      <c r="A18" s="16" t="s">
        <v>7</v>
      </c>
      <c r="B18" s="19" t="s">
        <v>42</v>
      </c>
      <c r="C18" s="7">
        <v>7</v>
      </c>
      <c r="D18" s="7">
        <v>365</v>
      </c>
      <c r="E18" s="7">
        <v>10</v>
      </c>
    </row>
    <row r="19" spans="1:5">
      <c r="A19" s="16" t="s">
        <v>7</v>
      </c>
      <c r="B19" s="19" t="s">
        <v>45</v>
      </c>
      <c r="C19" s="7">
        <v>50</v>
      </c>
      <c r="D19" s="7">
        <v>365</v>
      </c>
      <c r="E19" s="7">
        <v>30</v>
      </c>
    </row>
    <row r="20" spans="1:5">
      <c r="A20" s="16" t="s">
        <v>7</v>
      </c>
      <c r="B20" s="19" t="s">
        <v>48</v>
      </c>
      <c r="C20" s="7">
        <v>7.5</v>
      </c>
      <c r="D20" s="7">
        <v>365</v>
      </c>
      <c r="E20" s="7">
        <v>10</v>
      </c>
    </row>
    <row r="21" spans="1:5">
      <c r="A21" s="16" t="s">
        <v>7</v>
      </c>
      <c r="B21" s="19" t="s">
        <v>50</v>
      </c>
      <c r="C21" s="7">
        <v>10</v>
      </c>
      <c r="D21" s="7">
        <v>365</v>
      </c>
      <c r="E21" s="7">
        <v>15</v>
      </c>
    </row>
    <row r="22" spans="1:5">
      <c r="A22" s="16" t="s">
        <v>7</v>
      </c>
      <c r="B22" s="19" t="s">
        <v>52</v>
      </c>
      <c r="C22" s="7">
        <v>25</v>
      </c>
      <c r="D22" s="7">
        <v>365</v>
      </c>
      <c r="E22" s="7">
        <v>10</v>
      </c>
    </row>
    <row r="23" spans="1:5">
      <c r="A23" s="16" t="s">
        <v>7</v>
      </c>
      <c r="B23" s="19" t="s">
        <v>54</v>
      </c>
      <c r="C23" s="7">
        <v>7.5</v>
      </c>
      <c r="D23" s="7">
        <v>365</v>
      </c>
      <c r="E23" s="7">
        <v>30</v>
      </c>
    </row>
    <row r="24" spans="1:5">
      <c r="A24" s="17" t="s">
        <v>8</v>
      </c>
      <c r="B24" s="8" t="s">
        <v>43</v>
      </c>
    </row>
    <row r="25" spans="1:5">
      <c r="A25" s="17" t="s">
        <v>8</v>
      </c>
      <c r="B25" s="8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20a03-b436-4348-b696-1aa123ce6261">
      <Terms xmlns="http://schemas.microsoft.com/office/infopath/2007/PartnerControls"/>
    </lcf76f155ced4ddcb4097134ff3c332f>
    <TaxCatchAll xmlns="29af59e2-efae-4dbb-b87e-0996d52944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7247823EF9FD4AA86342B974B6599C" ma:contentTypeVersion="15" ma:contentTypeDescription="Ein neues Dokument erstellen." ma:contentTypeScope="" ma:versionID="5847527d7a28fac85557c384070f0e6a">
  <xsd:schema xmlns:xsd="http://www.w3.org/2001/XMLSchema" xmlns:xs="http://www.w3.org/2001/XMLSchema" xmlns:p="http://schemas.microsoft.com/office/2006/metadata/properties" xmlns:ns2="7de20a03-b436-4348-b696-1aa123ce6261" xmlns:ns3="29af59e2-efae-4dbb-b87e-0996d529446e" targetNamespace="http://schemas.microsoft.com/office/2006/metadata/properties" ma:root="true" ma:fieldsID="a200c2a0df8007706611b0f52d17e4e0" ns2:_="" ns3:_="">
    <xsd:import namespace="7de20a03-b436-4348-b696-1aa123ce6261"/>
    <xsd:import namespace="29af59e2-efae-4dbb-b87e-0996d5294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20a03-b436-4348-b696-1aa123ce6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10283e29-7fa0-4879-afd2-02c803003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f59e2-efae-4dbb-b87e-0996d5294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df74b81-a342-43fe-bfd7-fc739e2a24a9}" ma:internalName="TaxCatchAll" ma:showField="CatchAllData" ma:web="29af59e2-efae-4dbb-b87e-0996d5294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36925-FDF8-44F3-A1B7-6C65CA86AC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6AFA1-75C9-41B1-B1D6-F50476B35DE7}">
  <ds:schemaRefs>
    <ds:schemaRef ds:uri="http://schemas.microsoft.com/office/2006/metadata/properties"/>
    <ds:schemaRef ds:uri="http://schemas.microsoft.com/office/infopath/2007/PartnerControls"/>
    <ds:schemaRef ds:uri="7de20a03-b436-4348-b696-1aa123ce6261"/>
    <ds:schemaRef ds:uri="29af59e2-efae-4dbb-b87e-0996d529446e"/>
  </ds:schemaRefs>
</ds:datastoreItem>
</file>

<file path=customXml/itemProps3.xml><?xml version="1.0" encoding="utf-8"?>
<ds:datastoreItem xmlns:ds="http://schemas.openxmlformats.org/officeDocument/2006/customXml" ds:itemID="{E27C79E4-F1E5-428B-A963-5CC3B7BD4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20a03-b436-4348-b696-1aa123ce6261"/>
    <ds:schemaRef ds:uri="29af59e2-efae-4dbb-b87e-0996d5294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Übersicht</vt:lpstr>
      <vt:lpstr>Endgeräte</vt:lpstr>
      <vt:lpstr>Peripherie</vt:lpstr>
      <vt:lpstr>Netzwerk</vt:lpstr>
      <vt:lpstr>Infrastruktur</vt:lpstr>
      <vt:lpstr>Rechenzentrum</vt:lpstr>
      <vt:lpstr>Clouddienste</vt:lpstr>
      <vt:lpstr>Wertelisten</vt:lpstr>
      <vt:lpstr>Defaults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Izdepski</dc:creator>
  <cp:keywords/>
  <dc:description/>
  <cp:lastModifiedBy>Sebastian Izdepski</cp:lastModifiedBy>
  <cp:revision/>
  <cp:lastPrinted>2025-10-02T11:27:07Z</cp:lastPrinted>
  <dcterms:created xsi:type="dcterms:W3CDTF">2025-07-22T07:28:06Z</dcterms:created>
  <dcterms:modified xsi:type="dcterms:W3CDTF">2025-10-02T12:08:21Z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0x010100897247823EF9FD4AA86342B974B6599C</vt:lpwstr>
  </property>
  <property fmtid="{D5CDD505-2E9C-101B-9397-08002B2CF9AE}" pid="3" name="MediaServiceImageTags">
    <vt:lpwstr/>
  </property>
</Properties>
</file>